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ika.markova\Desktop\podklady_kapitolak\"/>
    </mc:Choice>
  </mc:AlternateContent>
  <bookViews>
    <workbookView xWindow="1365" yWindow="-150" windowWidth="7710" windowHeight="8565"/>
  </bookViews>
  <sheets>
    <sheet name="Tabulky pro r. 2015-2017-SS+OSS" sheetId="4" r:id="rId1"/>
  </sheets>
  <definedNames>
    <definedName name="_xlnm.Print_Area" localSheetId="0">'Tabulky pro r. 2015-2017-SS+OSS'!$A$1:$L$207</definedName>
  </definedNames>
  <calcPr calcId="152511"/>
</workbook>
</file>

<file path=xl/calcChain.xml><?xml version="1.0" encoding="utf-8"?>
<calcChain xmlns="http://schemas.openxmlformats.org/spreadsheetml/2006/main">
  <c r="L194" i="4" l="1"/>
  <c r="L179" i="4"/>
  <c r="L180" i="4"/>
  <c r="L181" i="4"/>
  <c r="L182" i="4"/>
  <c r="L183" i="4"/>
  <c r="L178" i="4"/>
  <c r="L172" i="4"/>
  <c r="L144" i="4"/>
  <c r="L129" i="4"/>
  <c r="L130" i="4"/>
  <c r="L131" i="4"/>
  <c r="L132" i="4"/>
  <c r="L133" i="4"/>
  <c r="L128" i="4"/>
  <c r="L109" i="4"/>
  <c r="L110" i="4"/>
  <c r="L111" i="4"/>
  <c r="L112" i="4"/>
  <c r="L113" i="4"/>
  <c r="L108" i="4"/>
  <c r="I194" i="4"/>
  <c r="I179" i="4"/>
  <c r="I180" i="4"/>
  <c r="I181" i="4"/>
  <c r="I183" i="4"/>
  <c r="I178" i="4"/>
  <c r="I172" i="4"/>
  <c r="I144" i="4"/>
  <c r="I129" i="4"/>
  <c r="I130" i="4"/>
  <c r="I131" i="4"/>
  <c r="I132" i="4"/>
  <c r="I133" i="4"/>
  <c r="I128" i="4"/>
  <c r="I109" i="4"/>
  <c r="I110" i="4"/>
  <c r="I111" i="4"/>
  <c r="I112" i="4"/>
  <c r="I113" i="4"/>
  <c r="I108" i="4"/>
  <c r="C143" i="4" l="1"/>
  <c r="C139" i="4"/>
  <c r="G74" i="4"/>
  <c r="I10" i="4" l="1"/>
  <c r="L10" i="4"/>
  <c r="I11" i="4"/>
  <c r="L11" i="4"/>
  <c r="I12" i="4"/>
  <c r="L12" i="4"/>
  <c r="I13" i="4"/>
  <c r="I14" i="4"/>
  <c r="L14" i="4"/>
  <c r="I15" i="4"/>
  <c r="L15" i="4"/>
  <c r="C17" i="4"/>
  <c r="E17" i="4"/>
  <c r="G17" i="4"/>
  <c r="I17" i="4"/>
  <c r="I20" i="4"/>
  <c r="L20" i="4"/>
  <c r="I21" i="4"/>
  <c r="L21" i="4"/>
  <c r="I22" i="4"/>
  <c r="L22" i="4"/>
  <c r="I23" i="4"/>
  <c r="L23" i="4"/>
  <c r="I24" i="4"/>
  <c r="I25" i="4"/>
  <c r="L25" i="4"/>
  <c r="C27" i="4"/>
  <c r="E27" i="4"/>
  <c r="G27" i="4"/>
  <c r="I27" i="4"/>
  <c r="L33" i="4"/>
  <c r="I30" i="4"/>
  <c r="L30" i="4"/>
  <c r="I31" i="4"/>
  <c r="L31" i="4"/>
  <c r="I32" i="4"/>
  <c r="L32" i="4"/>
  <c r="I33" i="4"/>
  <c r="I34" i="4"/>
  <c r="L34" i="4"/>
  <c r="I35" i="4"/>
  <c r="L35" i="4"/>
  <c r="C37" i="4"/>
  <c r="E37" i="4"/>
  <c r="G37" i="4"/>
  <c r="I37" i="4"/>
  <c r="L37" i="4"/>
  <c r="L43" i="4"/>
  <c r="I40" i="4"/>
  <c r="L40" i="4"/>
  <c r="I41" i="4"/>
  <c r="L41" i="4"/>
  <c r="I42" i="4"/>
  <c r="L42" i="4"/>
  <c r="I43" i="4"/>
  <c r="I44" i="4"/>
  <c r="L44" i="4"/>
  <c r="I45" i="4"/>
  <c r="L45" i="4"/>
  <c r="C47" i="4"/>
  <c r="I47" i="4" s="1"/>
  <c r="E47" i="4"/>
  <c r="G47" i="4"/>
  <c r="L47" i="4"/>
  <c r="I59" i="4"/>
  <c r="L59" i="4"/>
  <c r="I60" i="4"/>
  <c r="L60" i="4"/>
  <c r="I61" i="4"/>
  <c r="L61" i="4"/>
  <c r="I62" i="4"/>
  <c r="L62" i="4"/>
  <c r="I63" i="4"/>
  <c r="L63" i="4"/>
  <c r="I64" i="4"/>
  <c r="L64" i="4"/>
  <c r="C66" i="4"/>
  <c r="I66" i="4" s="1"/>
  <c r="E66" i="4"/>
  <c r="G66" i="4"/>
  <c r="L66" i="4"/>
  <c r="C70" i="4"/>
  <c r="E70" i="4"/>
  <c r="C71" i="4"/>
  <c r="E71" i="4"/>
  <c r="G71" i="4"/>
  <c r="G77" i="4" s="1"/>
  <c r="C72" i="4"/>
  <c r="E72" i="4"/>
  <c r="G72" i="4"/>
  <c r="L72" i="4" s="1"/>
  <c r="E73" i="4"/>
  <c r="C74" i="4"/>
  <c r="C171" i="4" s="1"/>
  <c r="E74" i="4"/>
  <c r="C75" i="4"/>
  <c r="E75" i="4"/>
  <c r="G75" i="4"/>
  <c r="I75" i="4"/>
  <c r="L75" i="4"/>
  <c r="C77" i="4"/>
  <c r="E77" i="4"/>
  <c r="I77" i="4" s="1"/>
  <c r="C115" i="4"/>
  <c r="E115" i="4"/>
  <c r="L115" i="4" s="1"/>
  <c r="G115" i="4"/>
  <c r="E143" i="4"/>
  <c r="C135" i="4"/>
  <c r="E135" i="4"/>
  <c r="L135" i="4" s="1"/>
  <c r="G135" i="4"/>
  <c r="C167" i="4"/>
  <c r="E139" i="4"/>
  <c r="G139" i="4"/>
  <c r="C140" i="4"/>
  <c r="E140" i="4"/>
  <c r="L140" i="4" s="1"/>
  <c r="G140" i="4"/>
  <c r="C141" i="4"/>
  <c r="E141" i="4"/>
  <c r="G141" i="4"/>
  <c r="C142" i="4"/>
  <c r="E142" i="4"/>
  <c r="G143" i="4"/>
  <c r="C144" i="4"/>
  <c r="E144" i="4"/>
  <c r="G144" i="4"/>
  <c r="C146" i="4"/>
  <c r="G146" i="4"/>
  <c r="E170" i="4"/>
  <c r="C172" i="4"/>
  <c r="E172" i="4"/>
  <c r="G172" i="4"/>
  <c r="I182" i="4"/>
  <c r="C185" i="4"/>
  <c r="I185" i="4" s="1"/>
  <c r="E185" i="4"/>
  <c r="G185" i="4"/>
  <c r="C194" i="4"/>
  <c r="E194" i="4"/>
  <c r="G194" i="4"/>
  <c r="L185" i="4" l="1"/>
  <c r="L143" i="4"/>
  <c r="L139" i="4"/>
  <c r="L141" i="4"/>
  <c r="L27" i="4"/>
  <c r="L71" i="4"/>
  <c r="L17" i="4"/>
  <c r="E146" i="4"/>
  <c r="L146" i="4" s="1"/>
  <c r="I135" i="4"/>
  <c r="E171" i="4"/>
  <c r="E193" i="4" s="1"/>
  <c r="I143" i="4"/>
  <c r="I142" i="4"/>
  <c r="I139" i="4"/>
  <c r="E169" i="4"/>
  <c r="I141" i="4"/>
  <c r="E168" i="4"/>
  <c r="I146" i="4"/>
  <c r="I140" i="4"/>
  <c r="I115" i="4"/>
  <c r="E191" i="4"/>
  <c r="I72" i="4"/>
  <c r="E174" i="4"/>
  <c r="E190" i="4"/>
  <c r="L77" i="4"/>
  <c r="I71" i="4"/>
  <c r="C168" i="4"/>
  <c r="I168" i="4" s="1"/>
  <c r="C169" i="4"/>
  <c r="I169" i="4" s="1"/>
  <c r="C190" i="4"/>
  <c r="I70" i="4"/>
  <c r="C193" i="4"/>
  <c r="I171" i="4"/>
  <c r="C191" i="4"/>
  <c r="C189" i="4"/>
  <c r="E167" i="4"/>
  <c r="I167" i="4" s="1"/>
  <c r="C73" i="4"/>
  <c r="I74" i="4"/>
  <c r="E192" i="4"/>
  <c r="G169" i="4"/>
  <c r="G191" i="4" s="1"/>
  <c r="G171" i="4"/>
  <c r="L171" i="4" s="1"/>
  <c r="L24" i="4"/>
  <c r="G168" i="4"/>
  <c r="G190" i="4" s="1"/>
  <c r="L13" i="4"/>
  <c r="G73" i="4"/>
  <c r="G70" i="4"/>
  <c r="L168" i="4" l="1"/>
  <c r="L191" i="4"/>
  <c r="L169" i="4"/>
  <c r="I193" i="4"/>
  <c r="I190" i="4"/>
  <c r="I191" i="4"/>
  <c r="E189" i="4"/>
  <c r="I189" i="4"/>
  <c r="E196" i="4"/>
  <c r="L190" i="4"/>
  <c r="C196" i="4"/>
  <c r="I196" i="4" s="1"/>
  <c r="C174" i="4"/>
  <c r="I174" i="4" s="1"/>
  <c r="I73" i="4"/>
  <c r="C170" i="4"/>
  <c r="L74" i="4"/>
  <c r="G174" i="4"/>
  <c r="L174" i="4" s="1"/>
  <c r="G142" i="4"/>
  <c r="L142" i="4" s="1"/>
  <c r="L73" i="4"/>
  <c r="G193" i="4"/>
  <c r="L193" i="4" s="1"/>
  <c r="L70" i="4"/>
  <c r="G167" i="4"/>
  <c r="L167" i="4" s="1"/>
  <c r="G196" i="4"/>
  <c r="G170" i="4" l="1"/>
  <c r="L170" i="4" s="1"/>
  <c r="L196" i="4"/>
  <c r="E200" i="4"/>
  <c r="C192" i="4"/>
  <c r="I170" i="4"/>
  <c r="G192" i="4"/>
  <c r="L192" i="4" s="1"/>
  <c r="G189" i="4"/>
  <c r="L189" i="4" s="1"/>
  <c r="C200" i="4" l="1"/>
  <c r="I200" i="4" s="1"/>
  <c r="I192" i="4"/>
  <c r="G200" i="4"/>
  <c r="L200" i="4" s="1"/>
</calcChain>
</file>

<file path=xl/sharedStrings.xml><?xml version="1.0" encoding="utf-8"?>
<sst xmlns="http://schemas.openxmlformats.org/spreadsheetml/2006/main" count="163" uniqueCount="37">
  <si>
    <t>Ústřední orgán MD ČR</t>
  </si>
  <si>
    <t xml:space="preserve">               Organizace</t>
  </si>
  <si>
    <t xml:space="preserve"> </t>
  </si>
  <si>
    <t>Platy zaměstnanců a ostatní</t>
  </si>
  <si>
    <t>platby za provedenou práci</t>
  </si>
  <si>
    <t xml:space="preserve">Platy zaměstnanců   </t>
  </si>
  <si>
    <t>Ostatní osobní výdaje</t>
  </si>
  <si>
    <t>Počet zaměstnanců celkem</t>
  </si>
  <si>
    <t>Průměrný měsíční plat na</t>
  </si>
  <si>
    <t>1 zaměstnance celkem</t>
  </si>
  <si>
    <t>Úřad pro civilní letectví</t>
  </si>
  <si>
    <t>Státní plavební správa</t>
  </si>
  <si>
    <t>Drážní úřad</t>
  </si>
  <si>
    <t>Drážní inspekce</t>
  </si>
  <si>
    <t>Státní správa celkem</t>
  </si>
  <si>
    <t>Pojistné placené zaměstnavatelem</t>
  </si>
  <si>
    <t>Převod FKSP</t>
  </si>
  <si>
    <t>Ostatní org. složky státu celkem</t>
  </si>
  <si>
    <t xml:space="preserve">         Organizace</t>
  </si>
  <si>
    <t xml:space="preserve">              Organizace</t>
  </si>
  <si>
    <t>provedenou práci OSS a mzdové</t>
  </si>
  <si>
    <t>Výdaje na platy a ostatní platby za</t>
  </si>
  <si>
    <t xml:space="preserve">náklady PO včetně pojistného </t>
  </si>
  <si>
    <t>a příspěvku FKSP</t>
  </si>
  <si>
    <t>Ředitelství vodních cest ČR</t>
  </si>
  <si>
    <t>na 1 zaměstnance celkem</t>
  </si>
  <si>
    <t>Průměrný měsíční plat</t>
  </si>
  <si>
    <t>Organizační složky státu celkem</t>
  </si>
  <si>
    <t>Celkem OSS a PO</t>
  </si>
  <si>
    <t>Ústav pro odborné zjišťování příčin leteckých nehod</t>
  </si>
  <si>
    <t>Návrh</t>
  </si>
  <si>
    <t>rozpočtu</t>
  </si>
  <si>
    <r>
      <t xml:space="preserve">Příspěvkové organizace celkem  </t>
    </r>
    <r>
      <rPr>
        <sz val="10"/>
        <rFont val="Times New Roman"/>
        <family val="1"/>
        <charset val="238"/>
      </rPr>
      <t>-</t>
    </r>
    <r>
      <rPr>
        <b/>
        <sz val="10"/>
        <rFont val="Times New Roman"/>
        <family val="1"/>
      </rPr>
      <t xml:space="preserve"> 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</si>
  <si>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</si>
  <si>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  2/1 (%)</t>
  </si>
  <si>
    <t>i   3/2(%)</t>
  </si>
  <si>
    <t xml:space="preserve">Poznámka:  Roky 2016 a 2017 jsou rozpočtovány bez prostředků EU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</si>
</sst>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3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 CE"/>
      <family val="2"/>
      <charset val="238"/>
    </font>
    <font>
      <b/>
      <sz val="8"/>
      <name val="Times New Roman"/>
      <family val="1"/>
    </font>
    <font>
      <sz val="10"/>
      <name val="Arial CE"/>
      <charset val="238"/>
    </font>
    <font>
      <sz val="8"/>
      <color indexed="8"/>
      <name val="Arial CE"/>
      <family val="2"/>
      <charset val="238"/>
    </font>
    <font>
      <sz val="8"/>
      <name val="Arial CE"/>
      <charset val="238"/>
    </font>
    <font>
      <sz val="8"/>
      <color indexed="10"/>
      <name val="Arial CE"/>
      <charset val="238"/>
    </font>
    <font>
      <sz val="8"/>
      <color indexed="9"/>
      <name val="Arial CE"/>
      <family val="2"/>
      <charset val="238"/>
    </font>
    <font>
      <sz val="12"/>
      <color indexed="9"/>
      <name val="Times New Roman"/>
      <family val="1"/>
    </font>
    <font>
      <sz val="8"/>
      <color indexed="9"/>
      <name val="Times New Roman"/>
      <family val="1"/>
    </font>
    <font>
      <sz val="10"/>
      <color indexed="9"/>
      <name val="Arial CE"/>
      <charset val="238"/>
    </font>
    <font>
      <sz val="8"/>
      <color indexed="9"/>
      <name val="Arial CE"/>
      <charset val="238"/>
    </font>
    <font>
      <i/>
      <sz val="12"/>
      <name val="Times New Roman"/>
      <family val="1"/>
      <charset val="238"/>
    </font>
    <font>
      <sz val="12"/>
      <color indexed="10"/>
      <name val="Times New Roman"/>
      <family val="1"/>
    </font>
    <font>
      <sz val="10"/>
      <name val="Times New Roman"/>
      <family val="1"/>
      <charset val="238"/>
    </font>
    <font>
      <sz val="9"/>
      <name val="Arial"/>
      <family val="2"/>
      <charset val="238"/>
    </font>
    <font>
      <sz val="8"/>
      <color indexed="10"/>
      <name val="Arial CE"/>
      <family val="2"/>
      <charset val="238"/>
    </font>
    <font>
      <sz val="9"/>
      <color indexed="10"/>
      <name val="Arial"/>
      <family val="2"/>
      <charset val="238"/>
    </font>
    <font>
      <sz val="10"/>
      <color indexed="10"/>
      <name val="Arial CE"/>
      <charset val="238"/>
    </font>
    <font>
      <b/>
      <sz val="8"/>
      <color indexed="10"/>
      <name val="Arial CE"/>
      <charset val="238"/>
    </font>
    <font>
      <b/>
      <sz val="12"/>
      <color indexed="10"/>
      <name val="Times New Roman"/>
      <family val="1"/>
    </font>
    <font>
      <b/>
      <sz val="8"/>
      <color indexed="10"/>
      <name val="Times New Roman"/>
      <family val="1"/>
    </font>
    <font>
      <i/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7">
    <xf numFmtId="0" fontId="0" fillId="0" borderId="0" xfId="0"/>
    <xf numFmtId="0" fontId="2" fillId="0" borderId="0" xfId="0" applyFont="1"/>
    <xf numFmtId="0" fontId="2" fillId="0" borderId="0" xfId="0" applyFont="1" applyBorder="1"/>
    <xf numFmtId="0" fontId="5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3" fontId="2" fillId="0" borderId="0" xfId="0" applyNumberFormat="1" applyFont="1" applyBorder="1"/>
    <xf numFmtId="0" fontId="2" fillId="0" borderId="0" xfId="0" applyFont="1" applyFill="1" applyBorder="1"/>
    <xf numFmtId="0" fontId="9" fillId="0" borderId="0" xfId="0" applyFont="1" applyBorder="1"/>
    <xf numFmtId="2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8" fillId="0" borderId="0" xfId="0" applyFont="1" applyBorder="1" applyAlignment="1"/>
    <xf numFmtId="0" fontId="10" fillId="0" borderId="0" xfId="0" applyFont="1"/>
    <xf numFmtId="3" fontId="10" fillId="0" borderId="0" xfId="0" applyNumberFormat="1" applyFont="1"/>
    <xf numFmtId="3" fontId="2" fillId="0" borderId="0" xfId="0" applyNumberFormat="1" applyFont="1"/>
    <xf numFmtId="3" fontId="10" fillId="0" borderId="0" xfId="0" applyNumberFormat="1" applyFont="1" applyBorder="1"/>
    <xf numFmtId="3" fontId="0" fillId="0" borderId="0" xfId="0" applyNumberFormat="1"/>
    <xf numFmtId="0" fontId="10" fillId="0" borderId="0" xfId="0" applyFont="1" applyBorder="1"/>
    <xf numFmtId="2" fontId="2" fillId="0" borderId="0" xfId="0" applyNumberFormat="1" applyFont="1" applyBorder="1" applyProtection="1"/>
    <xf numFmtId="3" fontId="2" fillId="0" borderId="0" xfId="0" applyNumberFormat="1" applyFont="1" applyBorder="1" applyProtection="1"/>
    <xf numFmtId="0" fontId="10" fillId="0" borderId="0" xfId="0" applyFont="1" applyProtection="1"/>
    <xf numFmtId="3" fontId="10" fillId="0" borderId="0" xfId="0" applyNumberFormat="1" applyFont="1" applyProtection="1"/>
    <xf numFmtId="0" fontId="2" fillId="0" borderId="0" xfId="0" applyFont="1" applyBorder="1" applyProtection="1"/>
    <xf numFmtId="3" fontId="2" fillId="0" borderId="0" xfId="0" applyNumberFormat="1" applyFont="1" applyBorder="1" applyAlignment="1" applyProtection="1"/>
    <xf numFmtId="0" fontId="5" fillId="0" borderId="2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6" fillId="0" borderId="10" xfId="0" applyFont="1" applyBorder="1" applyProtection="1">
      <protection locked="0"/>
    </xf>
    <xf numFmtId="0" fontId="7" fillId="0" borderId="11" xfId="0" applyFont="1" applyBorder="1" applyProtection="1">
      <protection locked="0"/>
    </xf>
    <xf numFmtId="0" fontId="7" fillId="0" borderId="12" xfId="0" applyFont="1" applyBorder="1" applyProtection="1">
      <protection locked="0"/>
    </xf>
    <xf numFmtId="0" fontId="7" fillId="0" borderId="13" xfId="0" applyFont="1" applyBorder="1" applyProtection="1">
      <protection locked="0"/>
    </xf>
    <xf numFmtId="0" fontId="7" fillId="0" borderId="14" xfId="0" applyFont="1" applyBorder="1" applyProtection="1">
      <protection locked="0"/>
    </xf>
    <xf numFmtId="0" fontId="7" fillId="0" borderId="0" xfId="0" applyFont="1" applyBorder="1" applyProtection="1">
      <protection locked="0"/>
    </xf>
    <xf numFmtId="0" fontId="10" fillId="0" borderId="0" xfId="0" applyFont="1" applyProtection="1">
      <protection locked="0"/>
    </xf>
    <xf numFmtId="0" fontId="5" fillId="0" borderId="3" xfId="0" applyFont="1" applyBorder="1" applyProtection="1">
      <protection locked="0"/>
    </xf>
    <xf numFmtId="0" fontId="5" fillId="0" borderId="4" xfId="0" applyFont="1" applyBorder="1" applyProtection="1">
      <protection locked="0"/>
    </xf>
    <xf numFmtId="0" fontId="5" fillId="0" borderId="0" xfId="0" applyFont="1" applyBorder="1" applyProtection="1">
      <protection locked="0"/>
    </xf>
    <xf numFmtId="3" fontId="12" fillId="0" borderId="0" xfId="0" applyNumberFormat="1" applyFont="1"/>
    <xf numFmtId="3" fontId="11" fillId="0" borderId="0" xfId="0" applyNumberFormat="1" applyFont="1" applyBorder="1" applyProtection="1"/>
    <xf numFmtId="3" fontId="0" fillId="0" borderId="0" xfId="0" applyNumberFormat="1" applyBorder="1"/>
    <xf numFmtId="0" fontId="0" fillId="0" borderId="0" xfId="0" applyBorder="1"/>
    <xf numFmtId="3" fontId="12" fillId="0" borderId="0" xfId="0" applyNumberFormat="1" applyFont="1" applyBorder="1"/>
    <xf numFmtId="0" fontId="12" fillId="0" borderId="0" xfId="0" applyFont="1"/>
    <xf numFmtId="3" fontId="13" fillId="0" borderId="0" xfId="0" applyNumberFormat="1" applyFont="1"/>
    <xf numFmtId="2" fontId="12" fillId="0" borderId="0" xfId="0" applyNumberFormat="1" applyFont="1" applyBorder="1"/>
    <xf numFmtId="0" fontId="12" fillId="0" borderId="0" xfId="0" applyFont="1" applyBorder="1"/>
    <xf numFmtId="49" fontId="12" fillId="0" borderId="0" xfId="0" applyNumberFormat="1" applyFont="1"/>
    <xf numFmtId="3" fontId="2" fillId="0" borderId="0" xfId="0" applyNumberFormat="1" applyFont="1" applyFill="1" applyBorder="1" applyAlignment="1" applyProtection="1"/>
    <xf numFmtId="3" fontId="2" fillId="0" borderId="0" xfId="0" applyNumberFormat="1" applyFont="1" applyBorder="1" applyAlignment="1"/>
    <xf numFmtId="3" fontId="12" fillId="0" borderId="0" xfId="0" applyNumberFormat="1" applyFont="1" applyAlignment="1"/>
    <xf numFmtId="3" fontId="1" fillId="0" borderId="0" xfId="0" applyNumberFormat="1" applyFont="1" applyAlignment="1" applyProtection="1"/>
    <xf numFmtId="3" fontId="1" fillId="0" borderId="0" xfId="0" applyNumberFormat="1" applyFont="1" applyAlignment="1"/>
    <xf numFmtId="3" fontId="14" fillId="0" borderId="0" xfId="0" applyNumberFormat="1" applyFont="1" applyBorder="1" applyAlignment="1" applyProtection="1"/>
    <xf numFmtId="3" fontId="17" fillId="0" borderId="0" xfId="0" applyNumberFormat="1" applyFont="1" applyAlignment="1" applyProtection="1"/>
    <xf numFmtId="3" fontId="17" fillId="0" borderId="0" xfId="0" applyNumberFormat="1" applyFont="1" applyBorder="1" applyAlignment="1" applyProtection="1"/>
    <xf numFmtId="3" fontId="14" fillId="0" borderId="0" xfId="0" applyNumberFormat="1" applyFont="1" applyBorder="1" applyAlignment="1"/>
    <xf numFmtId="3" fontId="17" fillId="0" borderId="0" xfId="0" applyNumberFormat="1" applyFont="1" applyAlignment="1"/>
    <xf numFmtId="3" fontId="18" fillId="0" borderId="0" xfId="0" applyNumberFormat="1" applyFont="1" applyAlignment="1"/>
    <xf numFmtId="0" fontId="2" fillId="0" borderId="0" xfId="0" applyFont="1" applyBorder="1" applyProtection="1">
      <protection locked="0"/>
    </xf>
    <xf numFmtId="3" fontId="5" fillId="0" borderId="0" xfId="0" applyNumberFormat="1" applyFont="1" applyBorder="1" applyProtection="1">
      <protection locked="0"/>
    </xf>
    <xf numFmtId="3" fontId="15" fillId="0" borderId="0" xfId="0" applyNumberFormat="1" applyFont="1" applyBorder="1" applyProtection="1">
      <protection locked="0"/>
    </xf>
    <xf numFmtId="0" fontId="4" fillId="0" borderId="0" xfId="0" applyFont="1" applyBorder="1" applyAlignment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Protection="1">
      <protection locked="0"/>
    </xf>
    <xf numFmtId="3" fontId="3" fillId="0" borderId="0" xfId="0" applyNumberFormat="1" applyFont="1" applyBorder="1" applyAlignment="1" applyProtection="1">
      <alignment horizontal="center"/>
      <protection locked="0"/>
    </xf>
    <xf numFmtId="3" fontId="16" fillId="0" borderId="0" xfId="0" applyNumberFormat="1" applyFont="1" applyBorder="1" applyAlignment="1" applyProtection="1">
      <alignment horizontal="center"/>
      <protection locked="0"/>
    </xf>
    <xf numFmtId="3" fontId="2" fillId="0" borderId="0" xfId="0" applyNumberFormat="1" applyFont="1" applyBorder="1" applyAlignment="1" applyProtection="1">
      <alignment horizontal="center"/>
    </xf>
    <xf numFmtId="0" fontId="6" fillId="0" borderId="0" xfId="0" applyFont="1" applyBorder="1" applyProtection="1">
      <protection locked="0"/>
    </xf>
    <xf numFmtId="3" fontId="10" fillId="0" borderId="0" xfId="0" applyNumberFormat="1" applyFont="1" applyBorder="1" applyProtection="1"/>
    <xf numFmtId="3" fontId="1" fillId="0" borderId="0" xfId="0" applyNumberFormat="1" applyFont="1" applyBorder="1" applyAlignment="1" applyProtection="1"/>
    <xf numFmtId="2" fontId="10" fillId="0" borderId="0" xfId="0" applyNumberFormat="1" applyFont="1" applyBorder="1" applyProtection="1"/>
    <xf numFmtId="0" fontId="4" fillId="0" borderId="0" xfId="0" applyFont="1" applyBorder="1" applyAlignment="1" applyProtection="1">
      <alignment horizontal="left"/>
      <protection locked="0"/>
    </xf>
    <xf numFmtId="3" fontId="17" fillId="0" borderId="0" xfId="0" applyNumberFormat="1" applyFont="1" applyBorder="1" applyAlignment="1"/>
    <xf numFmtId="3" fontId="1" fillId="0" borderId="0" xfId="0" applyNumberFormat="1" applyFont="1" applyBorder="1" applyAlignment="1"/>
    <xf numFmtId="0" fontId="2" fillId="0" borderId="8" xfId="0" applyFont="1" applyBorder="1" applyProtection="1">
      <protection locked="0"/>
    </xf>
    <xf numFmtId="3" fontId="1" fillId="0" borderId="0" xfId="0" applyNumberFormat="1" applyFont="1" applyBorder="1"/>
    <xf numFmtId="0" fontId="19" fillId="0" borderId="2" xfId="0" applyFont="1" applyBorder="1" applyProtection="1">
      <protection locked="0"/>
    </xf>
    <xf numFmtId="3" fontId="20" fillId="0" borderId="2" xfId="0" applyNumberFormat="1" applyFont="1" applyBorder="1" applyProtection="1">
      <protection locked="0"/>
    </xf>
    <xf numFmtId="3" fontId="20" fillId="0" borderId="3" xfId="0" applyNumberFormat="1" applyFont="1" applyBorder="1" applyProtection="1">
      <protection locked="0"/>
    </xf>
    <xf numFmtId="3" fontId="10" fillId="0" borderId="0" xfId="0" applyNumberFormat="1" applyFont="1" applyAlignment="1" applyProtection="1"/>
    <xf numFmtId="3" fontId="22" fillId="0" borderId="1" xfId="0" applyNumberFormat="1" applyFont="1" applyBorder="1" applyProtection="1"/>
    <xf numFmtId="3" fontId="22" fillId="0" borderId="0" xfId="0" applyNumberFormat="1" applyFont="1" applyBorder="1" applyProtection="1"/>
    <xf numFmtId="3" fontId="24" fillId="0" borderId="0" xfId="0" applyNumberFormat="1" applyFont="1" applyBorder="1" applyProtection="1"/>
    <xf numFmtId="3" fontId="24" fillId="0" borderId="1" xfId="0" applyNumberFormat="1" applyFont="1" applyBorder="1" applyProtection="1"/>
    <xf numFmtId="3" fontId="25" fillId="0" borderId="0" xfId="0" applyNumberFormat="1" applyFont="1"/>
    <xf numFmtId="3" fontId="23" fillId="0" borderId="0" xfId="0" applyNumberFormat="1" applyFont="1" applyBorder="1" applyProtection="1"/>
    <xf numFmtId="3" fontId="25" fillId="0" borderId="0" xfId="0" applyNumberFormat="1" applyFont="1" applyProtection="1"/>
    <xf numFmtId="3" fontId="20" fillId="0" borderId="0" xfId="0" applyNumberFormat="1" applyFont="1" applyBorder="1" applyProtection="1">
      <protection locked="0"/>
    </xf>
    <xf numFmtId="3" fontId="25" fillId="0" borderId="0" xfId="0" applyNumberFormat="1" applyFont="1" applyBorder="1" applyProtection="1"/>
    <xf numFmtId="3" fontId="23" fillId="0" borderId="0" xfId="0" applyNumberFormat="1" applyFont="1" applyBorder="1"/>
    <xf numFmtId="3" fontId="13" fillId="0" borderId="0" xfId="0" applyNumberFormat="1" applyFont="1" applyBorder="1"/>
    <xf numFmtId="3" fontId="26" fillId="0" borderId="0" xfId="0" applyNumberFormat="1" applyFont="1"/>
    <xf numFmtId="3" fontId="23" fillId="0" borderId="0" xfId="0" applyNumberFormat="1" applyFont="1" applyBorder="1" applyAlignment="1" applyProtection="1"/>
    <xf numFmtId="0" fontId="29" fillId="0" borderId="0" xfId="0" applyFont="1" applyProtection="1">
      <protection locked="0"/>
    </xf>
    <xf numFmtId="0" fontId="4" fillId="2" borderId="8" xfId="0" applyFont="1" applyFill="1" applyBorder="1" applyAlignment="1" applyProtection="1">
      <protection locked="0"/>
    </xf>
    <xf numFmtId="0" fontId="5" fillId="2" borderId="0" xfId="0" applyFont="1" applyFill="1" applyBorder="1" applyProtection="1">
      <protection locked="0"/>
    </xf>
    <xf numFmtId="0" fontId="5" fillId="2" borderId="8" xfId="0" applyFont="1" applyFill="1" applyBorder="1" applyAlignment="1" applyProtection="1">
      <alignment horizontal="center"/>
      <protection locked="0"/>
    </xf>
    <xf numFmtId="0" fontId="27" fillId="2" borderId="8" xfId="0" applyFont="1" applyFill="1" applyBorder="1" applyProtection="1">
      <protection locked="0"/>
    </xf>
    <xf numFmtId="0" fontId="28" fillId="2" borderId="6" xfId="0" applyFont="1" applyFill="1" applyBorder="1" applyProtection="1">
      <protection locked="0"/>
    </xf>
    <xf numFmtId="0" fontId="20" fillId="2" borderId="0" xfId="0" applyFont="1" applyFill="1" applyBorder="1" applyProtection="1">
      <protection locked="0"/>
    </xf>
    <xf numFmtId="0" fontId="5" fillId="2" borderId="9" xfId="0" applyFont="1" applyFill="1" applyBorder="1" applyAlignment="1" applyProtection="1">
      <alignment horizontal="center"/>
      <protection locked="0"/>
    </xf>
    <xf numFmtId="0" fontId="27" fillId="2" borderId="9" xfId="0" applyFont="1" applyFill="1" applyBorder="1" applyProtection="1">
      <protection locked="0"/>
    </xf>
    <xf numFmtId="0" fontId="27" fillId="2" borderId="15" xfId="0" applyFont="1" applyFill="1" applyBorder="1" applyProtection="1">
      <protection locked="0"/>
    </xf>
    <xf numFmtId="0" fontId="20" fillId="2" borderId="7" xfId="0" applyFont="1" applyFill="1" applyBorder="1" applyProtection="1">
      <protection locked="0"/>
    </xf>
    <xf numFmtId="0" fontId="2" fillId="2" borderId="9" xfId="0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2" fillId="2" borderId="2" xfId="0" applyFont="1" applyFill="1" applyBorder="1" applyProtection="1">
      <protection locked="0"/>
    </xf>
    <xf numFmtId="3" fontId="2" fillId="2" borderId="2" xfId="0" applyNumberFormat="1" applyFont="1" applyFill="1" applyBorder="1" applyAlignment="1" applyProtection="1">
      <alignment horizontal="center"/>
      <protection locked="0"/>
    </xf>
    <xf numFmtId="3" fontId="23" fillId="2" borderId="3" xfId="0" applyNumberFormat="1" applyFont="1" applyFill="1" applyBorder="1" applyProtection="1">
      <protection locked="0"/>
    </xf>
    <xf numFmtId="3" fontId="2" fillId="2" borderId="2" xfId="0" applyNumberFormat="1" applyFont="1" applyFill="1" applyBorder="1" applyAlignment="1" applyProtection="1">
      <protection locked="0"/>
    </xf>
    <xf numFmtId="3" fontId="2" fillId="2" borderId="3" xfId="0" applyNumberFormat="1" applyFont="1" applyFill="1" applyBorder="1" applyAlignment="1" applyProtection="1">
      <protection locked="0"/>
    </xf>
    <xf numFmtId="0" fontId="2" fillId="2" borderId="3" xfId="0" applyFont="1" applyFill="1" applyBorder="1" applyProtection="1">
      <protection locked="0"/>
    </xf>
    <xf numFmtId="0" fontId="2" fillId="2" borderId="4" xfId="0" applyFont="1" applyFill="1" applyBorder="1" applyProtection="1">
      <protection locked="0"/>
    </xf>
    <xf numFmtId="0" fontId="6" fillId="2" borderId="10" xfId="0" applyFont="1" applyFill="1" applyBorder="1" applyProtection="1">
      <protection locked="0"/>
    </xf>
    <xf numFmtId="3" fontId="2" fillId="2" borderId="1" xfId="0" applyNumberFormat="1" applyFont="1" applyFill="1" applyBorder="1" applyAlignment="1" applyProtection="1">
      <alignment horizontal="center"/>
    </xf>
    <xf numFmtId="164" fontId="23" fillId="2" borderId="1" xfId="0" applyNumberFormat="1" applyFont="1" applyFill="1" applyBorder="1" applyProtection="1"/>
    <xf numFmtId="3" fontId="2" fillId="2" borderId="1" xfId="0" applyNumberFormat="1" applyFont="1" applyFill="1" applyBorder="1" applyAlignment="1" applyProtection="1"/>
    <xf numFmtId="0" fontId="2" fillId="2" borderId="1" xfId="0" applyFont="1" applyFill="1" applyBorder="1" applyProtection="1"/>
    <xf numFmtId="0" fontId="2" fillId="2" borderId="5" xfId="0" applyFont="1" applyFill="1" applyBorder="1" applyProtection="1"/>
    <xf numFmtId="0" fontId="7" fillId="2" borderId="2" xfId="0" applyFont="1" applyFill="1" applyBorder="1" applyProtection="1">
      <protection locked="0"/>
    </xf>
    <xf numFmtId="3" fontId="22" fillId="2" borderId="2" xfId="0" applyNumberFormat="1" applyFont="1" applyFill="1" applyBorder="1" applyAlignment="1" applyProtection="1"/>
    <xf numFmtId="3" fontId="24" fillId="2" borderId="3" xfId="0" applyNumberFormat="1" applyFont="1" applyFill="1" applyBorder="1" applyAlignment="1" applyProtection="1"/>
    <xf numFmtId="3" fontId="22" fillId="2" borderId="3" xfId="0" applyNumberFormat="1" applyFont="1" applyFill="1" applyBorder="1" applyAlignment="1" applyProtection="1"/>
    <xf numFmtId="2" fontId="22" fillId="2" borderId="2" xfId="0" applyNumberFormat="1" applyFont="1" applyFill="1" applyBorder="1" applyAlignment="1" applyProtection="1"/>
    <xf numFmtId="2" fontId="22" fillId="2" borderId="3" xfId="0" applyNumberFormat="1" applyFont="1" applyFill="1" applyBorder="1" applyAlignment="1" applyProtection="1"/>
    <xf numFmtId="2" fontId="22" fillId="2" borderId="4" xfId="0" applyNumberFormat="1" applyFont="1" applyFill="1" applyBorder="1" applyAlignment="1" applyProtection="1"/>
    <xf numFmtId="0" fontId="7" fillId="2" borderId="9" xfId="0" applyFont="1" applyFill="1" applyBorder="1" applyProtection="1">
      <protection locked="0"/>
    </xf>
    <xf numFmtId="3" fontId="22" fillId="2" borderId="9" xfId="0" applyNumberFormat="1" applyFont="1" applyFill="1" applyBorder="1" applyAlignment="1" applyProtection="1"/>
    <xf numFmtId="3" fontId="22" fillId="2" borderId="15" xfId="0" applyNumberFormat="1" applyFont="1" applyFill="1" applyBorder="1" applyAlignment="1" applyProtection="1"/>
    <xf numFmtId="2" fontId="22" fillId="2" borderId="9" xfId="0" applyNumberFormat="1" applyFont="1" applyFill="1" applyBorder="1" applyAlignment="1" applyProtection="1"/>
    <xf numFmtId="2" fontId="22" fillId="2" borderId="15" xfId="0" applyNumberFormat="1" applyFont="1" applyFill="1" applyBorder="1" applyProtection="1"/>
    <xf numFmtId="2" fontId="22" fillId="2" borderId="7" xfId="0" applyNumberFormat="1" applyFont="1" applyFill="1" applyBorder="1" applyAlignment="1" applyProtection="1"/>
    <xf numFmtId="0" fontId="7" fillId="2" borderId="11" xfId="0" applyFont="1" applyFill="1" applyBorder="1" applyProtection="1">
      <protection locked="0"/>
    </xf>
    <xf numFmtId="3" fontId="22" fillId="2" borderId="10" xfId="0" applyNumberFormat="1" applyFont="1" applyFill="1" applyBorder="1" applyProtection="1">
      <protection locked="0"/>
    </xf>
    <xf numFmtId="3" fontId="22" fillId="2" borderId="5" xfId="0" applyNumberFormat="1" applyFont="1" applyFill="1" applyBorder="1" applyProtection="1">
      <protection locked="0"/>
    </xf>
    <xf numFmtId="2" fontId="22" fillId="2" borderId="10" xfId="0" applyNumberFormat="1" applyFont="1" applyFill="1" applyBorder="1" applyProtection="1"/>
    <xf numFmtId="2" fontId="22" fillId="2" borderId="1" xfId="0" applyNumberFormat="1" applyFont="1" applyFill="1" applyBorder="1" applyProtection="1"/>
    <xf numFmtId="0" fontId="7" fillId="2" borderId="12" xfId="0" applyFont="1" applyFill="1" applyBorder="1" applyProtection="1">
      <protection locked="0"/>
    </xf>
    <xf numFmtId="3" fontId="22" fillId="2" borderId="8" xfId="0" applyNumberFormat="1" applyFont="1" applyFill="1" applyBorder="1" applyProtection="1"/>
    <xf numFmtId="3" fontId="22" fillId="2" borderId="6" xfId="0" applyNumberFormat="1" applyFont="1" applyFill="1" applyBorder="1" applyProtection="1"/>
    <xf numFmtId="2" fontId="22" fillId="2" borderId="8" xfId="0" applyNumberFormat="1" applyFont="1" applyFill="1" applyBorder="1" applyProtection="1"/>
    <xf numFmtId="2" fontId="22" fillId="2" borderId="3" xfId="0" applyNumberFormat="1" applyFont="1" applyFill="1" applyBorder="1" applyProtection="1"/>
    <xf numFmtId="2" fontId="22" fillId="2" borderId="0" xfId="0" applyNumberFormat="1" applyFont="1" applyFill="1" applyBorder="1" applyProtection="1"/>
    <xf numFmtId="2" fontId="22" fillId="2" borderId="6" xfId="0" applyNumberFormat="1" applyFont="1" applyFill="1" applyBorder="1" applyProtection="1"/>
    <xf numFmtId="3" fontId="22" fillId="2" borderId="9" xfId="0" applyNumberFormat="1" applyFont="1" applyFill="1" applyBorder="1" applyProtection="1"/>
    <xf numFmtId="3" fontId="22" fillId="2" borderId="15" xfId="0" applyNumberFormat="1" applyFont="1" applyFill="1" applyBorder="1" applyProtection="1"/>
    <xf numFmtId="2" fontId="22" fillId="2" borderId="9" xfId="0" applyNumberFormat="1" applyFont="1" applyFill="1" applyBorder="1" applyProtection="1"/>
    <xf numFmtId="3" fontId="22" fillId="2" borderId="1" xfId="0" applyNumberFormat="1" applyFont="1" applyFill="1" applyBorder="1" applyProtection="1"/>
    <xf numFmtId="3" fontId="24" fillId="2" borderId="1" xfId="0" applyNumberFormat="1" applyFont="1" applyFill="1" applyBorder="1" applyProtection="1"/>
    <xf numFmtId="2" fontId="22" fillId="2" borderId="4" xfId="0" applyNumberFormat="1" applyFont="1" applyFill="1" applyBorder="1" applyProtection="1"/>
    <xf numFmtId="0" fontId="7" fillId="2" borderId="13" xfId="0" applyFont="1" applyFill="1" applyBorder="1" applyProtection="1">
      <protection locked="0"/>
    </xf>
    <xf numFmtId="3" fontId="22" fillId="2" borderId="2" xfId="0" applyNumberFormat="1" applyFont="1" applyFill="1" applyBorder="1" applyProtection="1"/>
    <xf numFmtId="3" fontId="24" fillId="2" borderId="3" xfId="0" applyNumberFormat="1" applyFont="1" applyFill="1" applyBorder="1" applyProtection="1"/>
    <xf numFmtId="3" fontId="22" fillId="2" borderId="3" xfId="0" applyNumberFormat="1" applyFont="1" applyFill="1" applyBorder="1" applyProtection="1"/>
    <xf numFmtId="2" fontId="22" fillId="2" borderId="2" xfId="0" applyNumberFormat="1" applyFont="1" applyFill="1" applyBorder="1" applyProtection="1"/>
    <xf numFmtId="0" fontId="7" fillId="2" borderId="14" xfId="0" applyFont="1" applyFill="1" applyBorder="1" applyProtection="1">
      <protection locked="0"/>
    </xf>
    <xf numFmtId="2" fontId="22" fillId="2" borderId="7" xfId="0" applyNumberFormat="1" applyFont="1" applyFill="1" applyBorder="1" applyProtection="1"/>
    <xf numFmtId="2" fontId="22" fillId="2" borderId="5" xfId="0" applyNumberFormat="1" applyFont="1" applyFill="1" applyBorder="1" applyProtection="1"/>
    <xf numFmtId="3" fontId="24" fillId="2" borderId="4" xfId="0" applyNumberFormat="1" applyFont="1" applyFill="1" applyBorder="1" applyProtection="1"/>
    <xf numFmtId="3" fontId="22" fillId="2" borderId="4" xfId="0" applyNumberFormat="1" applyFont="1" applyFill="1" applyBorder="1" applyProtection="1"/>
    <xf numFmtId="3" fontId="22" fillId="2" borderId="1" xfId="0" applyNumberFormat="1" applyFont="1" applyFill="1" applyBorder="1" applyProtection="1">
      <protection locked="0"/>
    </xf>
    <xf numFmtId="3" fontId="22" fillId="2" borderId="0" xfId="0" applyNumberFormat="1" applyFont="1" applyFill="1" applyBorder="1" applyProtection="1"/>
    <xf numFmtId="0" fontId="7" fillId="2" borderId="0" xfId="0" applyFont="1" applyFill="1" applyBorder="1" applyProtection="1">
      <protection locked="0"/>
    </xf>
    <xf numFmtId="3" fontId="2" fillId="2" borderId="0" xfId="0" applyNumberFormat="1" applyFont="1" applyFill="1" applyBorder="1" applyProtection="1"/>
    <xf numFmtId="3" fontId="23" fillId="2" borderId="0" xfId="0" applyNumberFormat="1" applyFont="1" applyFill="1" applyBorder="1" applyProtection="1"/>
    <xf numFmtId="3" fontId="2" fillId="2" borderId="0" xfId="0" applyNumberFormat="1" applyFont="1" applyFill="1" applyBorder="1" applyAlignment="1" applyProtection="1"/>
    <xf numFmtId="2" fontId="2" fillId="2" borderId="0" xfId="0" applyNumberFormat="1" applyFont="1" applyFill="1" applyBorder="1" applyProtection="1"/>
    <xf numFmtId="0" fontId="5" fillId="2" borderId="2" xfId="0" applyFont="1" applyFill="1" applyBorder="1" applyProtection="1">
      <protection locked="0"/>
    </xf>
    <xf numFmtId="3" fontId="5" fillId="2" borderId="2" xfId="0" applyNumberFormat="1" applyFont="1" applyFill="1" applyBorder="1" applyProtection="1">
      <protection locked="0"/>
    </xf>
    <xf numFmtId="3" fontId="20" fillId="2" borderId="3" xfId="0" applyNumberFormat="1" applyFont="1" applyFill="1" applyBorder="1" applyProtection="1">
      <protection locked="0"/>
    </xf>
    <xf numFmtId="3" fontId="20" fillId="2" borderId="2" xfId="0" applyNumberFormat="1" applyFont="1" applyFill="1" applyBorder="1" applyProtection="1">
      <protection locked="0"/>
    </xf>
    <xf numFmtId="0" fontId="5" fillId="2" borderId="3" xfId="0" applyFont="1" applyFill="1" applyBorder="1" applyProtection="1">
      <protection locked="0"/>
    </xf>
    <xf numFmtId="0" fontId="5" fillId="2" borderId="4" xfId="0" applyFont="1" applyFill="1" applyBorder="1" applyProtection="1">
      <protection locked="0"/>
    </xf>
    <xf numFmtId="0" fontId="4" fillId="2" borderId="8" xfId="0" applyFont="1" applyFill="1" applyBorder="1" applyProtection="1">
      <protection locked="0"/>
    </xf>
    <xf numFmtId="0" fontId="9" fillId="2" borderId="6" xfId="0" applyFont="1" applyFill="1" applyBorder="1" applyProtection="1">
      <protection locked="0"/>
    </xf>
    <xf numFmtId="0" fontId="4" fillId="2" borderId="9" xfId="0" applyFont="1" applyFill="1" applyBorder="1" applyProtection="1">
      <protection locked="0"/>
    </xf>
    <xf numFmtId="0" fontId="4" fillId="2" borderId="15" xfId="0" applyFont="1" applyFill="1" applyBorder="1" applyProtection="1">
      <protection locked="0"/>
    </xf>
    <xf numFmtId="0" fontId="5" fillId="2" borderId="7" xfId="0" applyFont="1" applyFill="1" applyBorder="1" applyProtection="1">
      <protection locked="0"/>
    </xf>
    <xf numFmtId="2" fontId="2" fillId="2" borderId="1" xfId="0" applyNumberFormat="1" applyFont="1" applyFill="1" applyBorder="1" applyProtection="1">
      <protection locked="0"/>
    </xf>
    <xf numFmtId="2" fontId="2" fillId="2" borderId="2" xfId="0" applyNumberFormat="1" applyFont="1" applyFill="1" applyBorder="1" applyProtection="1">
      <protection locked="0"/>
    </xf>
    <xf numFmtId="2" fontId="2" fillId="2" borderId="3" xfId="0" applyNumberFormat="1" applyFont="1" applyFill="1" applyBorder="1" applyProtection="1">
      <protection locked="0"/>
    </xf>
    <xf numFmtId="2" fontId="2" fillId="2" borderId="4" xfId="0" applyNumberFormat="1" applyFont="1" applyFill="1" applyBorder="1" applyProtection="1">
      <protection locked="0"/>
    </xf>
    <xf numFmtId="3" fontId="2" fillId="2" borderId="1" xfId="0" applyNumberFormat="1" applyFont="1" applyFill="1" applyBorder="1" applyProtection="1"/>
    <xf numFmtId="3" fontId="23" fillId="2" borderId="1" xfId="0" applyNumberFormat="1" applyFont="1" applyFill="1" applyBorder="1" applyProtection="1"/>
    <xf numFmtId="2" fontId="2" fillId="2" borderId="1" xfId="0" applyNumberFormat="1" applyFont="1" applyFill="1" applyBorder="1" applyProtection="1"/>
    <xf numFmtId="2" fontId="2" fillId="2" borderId="5" xfId="0" applyNumberFormat="1" applyFont="1" applyFill="1" applyBorder="1" applyProtection="1"/>
    <xf numFmtId="3" fontId="22" fillId="2" borderId="9" xfId="0" applyNumberFormat="1" applyFont="1" applyFill="1" applyBorder="1" applyProtection="1">
      <protection locked="0"/>
    </xf>
    <xf numFmtId="0" fontId="7" fillId="2" borderId="10" xfId="0" applyFont="1" applyFill="1" applyBorder="1" applyProtection="1">
      <protection locked="0"/>
    </xf>
    <xf numFmtId="3" fontId="22" fillId="2" borderId="10" xfId="0" applyNumberFormat="1" applyFont="1" applyFill="1" applyBorder="1" applyProtection="1"/>
    <xf numFmtId="3" fontId="22" fillId="2" borderId="5" xfId="0" applyNumberFormat="1" applyFont="1" applyFill="1" applyBorder="1" applyProtection="1"/>
    <xf numFmtId="0" fontId="3" fillId="2" borderId="0" xfId="0" applyFont="1" applyFill="1" applyProtection="1">
      <protection locked="0"/>
    </xf>
    <xf numFmtId="3" fontId="2" fillId="2" borderId="0" xfId="0" applyNumberFormat="1" applyFont="1" applyFill="1" applyProtection="1"/>
    <xf numFmtId="3" fontId="23" fillId="2" borderId="0" xfId="0" applyNumberFormat="1" applyFont="1" applyFill="1" applyProtection="1"/>
    <xf numFmtId="3" fontId="2" fillId="2" borderId="0" xfId="0" applyNumberFormat="1" applyFont="1" applyFill="1" applyAlignment="1" applyProtection="1"/>
    <xf numFmtId="2" fontId="2" fillId="2" borderId="0" xfId="0" applyNumberFormat="1" applyFont="1" applyFill="1" applyProtection="1"/>
    <xf numFmtId="0" fontId="10" fillId="2" borderId="0" xfId="0" applyFont="1" applyFill="1"/>
    <xf numFmtId="0" fontId="10" fillId="2" borderId="0" xfId="0" applyFont="1" applyFill="1" applyProtection="1">
      <protection locked="0"/>
    </xf>
    <xf numFmtId="3" fontId="10" fillId="2" borderId="0" xfId="0" applyNumberFormat="1" applyFont="1" applyFill="1" applyProtection="1"/>
    <xf numFmtId="3" fontId="25" fillId="2" borderId="0" xfId="0" applyNumberFormat="1" applyFont="1" applyFill="1" applyProtection="1"/>
    <xf numFmtId="2" fontId="10" fillId="2" borderId="0" xfId="0" applyNumberFormat="1" applyFont="1" applyFill="1" applyProtection="1"/>
    <xf numFmtId="3" fontId="10" fillId="2" borderId="0" xfId="0" applyNumberFormat="1" applyFont="1" applyFill="1" applyAlignment="1" applyProtection="1"/>
    <xf numFmtId="0" fontId="10" fillId="2" borderId="0" xfId="0" applyFont="1" applyFill="1" applyProtection="1"/>
    <xf numFmtId="0" fontId="4" fillId="2" borderId="8" xfId="0" applyFont="1" applyFill="1" applyBorder="1" applyAlignment="1" applyProtection="1">
      <alignment horizontal="left"/>
      <protection locked="0"/>
    </xf>
    <xf numFmtId="0" fontId="2" fillId="2" borderId="7" xfId="0" applyFont="1" applyFill="1" applyBorder="1" applyProtection="1"/>
    <xf numFmtId="2" fontId="2" fillId="2" borderId="7" xfId="0" applyNumberFormat="1" applyFont="1" applyFill="1" applyBorder="1" applyProtection="1"/>
    <xf numFmtId="2" fontId="2" fillId="2" borderId="6" xfId="0" applyNumberFormat="1" applyFont="1" applyFill="1" applyBorder="1" applyProtection="1"/>
    <xf numFmtId="0" fontId="22" fillId="2" borderId="1" xfId="0" applyFont="1" applyFill="1" applyBorder="1" applyProtection="1"/>
    <xf numFmtId="0" fontId="2" fillId="2" borderId="0" xfId="0" applyFont="1" applyFill="1" applyBorder="1" applyProtection="1"/>
    <xf numFmtId="0" fontId="2" fillId="2" borderId="0" xfId="0" applyFont="1" applyFill="1" applyProtection="1">
      <protection locked="0"/>
    </xf>
    <xf numFmtId="3" fontId="5" fillId="2" borderId="3" xfId="0" applyNumberFormat="1" applyFont="1" applyFill="1" applyBorder="1" applyProtection="1">
      <protection locked="0"/>
    </xf>
    <xf numFmtId="3" fontId="2" fillId="2" borderId="2" xfId="0" applyNumberFormat="1" applyFont="1" applyFill="1" applyBorder="1" applyAlignment="1" applyProtection="1">
      <alignment horizontal="center"/>
    </xf>
    <xf numFmtId="3" fontId="2" fillId="2" borderId="3" xfId="0" applyNumberFormat="1" applyFont="1" applyFill="1" applyBorder="1" applyProtection="1"/>
    <xf numFmtId="3" fontId="2" fillId="2" borderId="2" xfId="0" applyNumberFormat="1" applyFont="1" applyFill="1" applyBorder="1" applyAlignment="1" applyProtection="1"/>
    <xf numFmtId="3" fontId="2" fillId="2" borderId="3" xfId="0" applyNumberFormat="1" applyFont="1" applyFill="1" applyBorder="1" applyAlignment="1" applyProtection="1"/>
    <xf numFmtId="0" fontId="2" fillId="2" borderId="2" xfId="0" applyFont="1" applyFill="1" applyBorder="1" applyProtection="1"/>
    <xf numFmtId="0" fontId="2" fillId="2" borderId="3" xfId="0" applyFont="1" applyFill="1" applyBorder="1" applyProtection="1"/>
    <xf numFmtId="0" fontId="2" fillId="2" borderId="4" xfId="0" applyFont="1" applyFill="1" applyBorder="1" applyProtection="1"/>
    <xf numFmtId="0" fontId="4" fillId="2" borderId="10" xfId="0" applyFont="1" applyFill="1" applyBorder="1" applyAlignment="1" applyProtection="1">
      <alignment horizontal="left"/>
      <protection locked="0"/>
    </xf>
    <xf numFmtId="3" fontId="24" fillId="2" borderId="2" xfId="0" applyNumberFormat="1" applyFont="1" applyFill="1" applyBorder="1" applyProtection="1"/>
    <xf numFmtId="3" fontId="24" fillId="2" borderId="9" xfId="0" applyNumberFormat="1" applyFont="1" applyFill="1" applyBorder="1" applyProtection="1"/>
    <xf numFmtId="3" fontId="24" fillId="2" borderId="10" xfId="0" applyNumberFormat="1" applyFont="1" applyFill="1" applyBorder="1" applyProtection="1"/>
    <xf numFmtId="3" fontId="24" fillId="2" borderId="8" xfId="0" applyNumberFormat="1" applyFont="1" applyFill="1" applyBorder="1" applyProtection="1"/>
    <xf numFmtId="3" fontId="0" fillId="0" borderId="0" xfId="0" applyNumberFormat="1" applyFont="1" applyBorder="1"/>
    <xf numFmtId="3" fontId="24" fillId="0" borderId="0" xfId="0" applyNumberFormat="1" applyFont="1" applyFill="1" applyBorder="1" applyProtection="1"/>
    <xf numFmtId="3" fontId="24" fillId="0" borderId="1" xfId="0" applyNumberFormat="1" applyFont="1" applyFill="1" applyBorder="1" applyProtection="1"/>
    <xf numFmtId="3" fontId="24" fillId="0" borderId="2" xfId="0" applyNumberFormat="1" applyFont="1" applyFill="1" applyBorder="1" applyProtection="1"/>
    <xf numFmtId="3" fontId="24" fillId="0" borderId="3" xfId="0" applyNumberFormat="1" applyFont="1" applyFill="1" applyBorder="1" applyProtection="1"/>
    <xf numFmtId="3" fontId="24" fillId="0" borderId="9" xfId="0" applyNumberFormat="1" applyFont="1" applyFill="1" applyBorder="1" applyProtection="1"/>
    <xf numFmtId="3" fontId="22" fillId="0" borderId="15" xfId="0" applyNumberFormat="1" applyFont="1" applyFill="1" applyBorder="1" applyProtection="1"/>
    <xf numFmtId="3" fontId="24" fillId="0" borderId="10" xfId="0" applyNumberFormat="1" applyFont="1" applyFill="1" applyBorder="1" applyProtection="1"/>
    <xf numFmtId="3" fontId="24" fillId="0" borderId="8" xfId="0" applyNumberFormat="1" applyFont="1" applyFill="1" applyBorder="1" applyProtection="1"/>
    <xf numFmtId="3" fontId="22" fillId="0" borderId="6" xfId="0" applyNumberFormat="1" applyFont="1" applyFill="1" applyBorder="1" applyProtection="1"/>
    <xf numFmtId="0" fontId="22" fillId="2" borderId="2" xfId="0" applyFont="1" applyFill="1" applyBorder="1" applyAlignment="1" applyProtection="1"/>
    <xf numFmtId="0" fontId="22" fillId="2" borderId="9" xfId="0" applyFont="1" applyFill="1" applyBorder="1" applyAlignment="1" applyProtection="1"/>
    <xf numFmtId="0" fontId="22" fillId="2" borderId="10" xfId="0" applyFont="1" applyFill="1" applyBorder="1" applyProtection="1"/>
    <xf numFmtId="0" fontId="22" fillId="2" borderId="8" xfId="0" applyFont="1" applyFill="1" applyBorder="1" applyProtection="1"/>
    <xf numFmtId="0" fontId="22" fillId="2" borderId="2" xfId="0" applyFont="1" applyFill="1" applyBorder="1" applyProtection="1"/>
    <xf numFmtId="0" fontId="22" fillId="2" borderId="9" xfId="0" applyFont="1" applyFill="1" applyBorder="1" applyProtection="1"/>
    <xf numFmtId="0" fontId="22" fillId="2" borderId="0" xfId="0" applyFont="1" applyFill="1" applyBorder="1" applyProtection="1"/>
    <xf numFmtId="0" fontId="4" fillId="2" borderId="8" xfId="0" applyFont="1" applyFill="1" applyBorder="1" applyAlignment="1" applyProtection="1">
      <alignment horizontal="center"/>
      <protection locked="0"/>
    </xf>
    <xf numFmtId="0" fontId="4" fillId="2" borderId="6" xfId="0" applyFont="1" applyFill="1" applyBorder="1" applyAlignment="1" applyProtection="1">
      <alignment horizontal="center"/>
      <protection locked="0"/>
    </xf>
    <xf numFmtId="3" fontId="4" fillId="2" borderId="8" xfId="0" applyNumberFormat="1" applyFont="1" applyFill="1" applyBorder="1" applyAlignment="1" applyProtection="1">
      <alignment horizontal="center"/>
      <protection locked="0"/>
    </xf>
    <xf numFmtId="3" fontId="4" fillId="2" borderId="6" xfId="0" applyNumberFormat="1" applyFont="1" applyFill="1" applyBorder="1" applyAlignment="1" applyProtection="1">
      <alignment horizontal="center"/>
      <protection locked="0"/>
    </xf>
    <xf numFmtId="1" fontId="4" fillId="2" borderId="9" xfId="0" applyNumberFormat="1" applyFont="1" applyFill="1" applyBorder="1" applyAlignment="1" applyProtection="1">
      <alignment horizontal="center"/>
      <protection locked="0"/>
    </xf>
    <xf numFmtId="1" fontId="4" fillId="2" borderId="15" xfId="0" applyNumberFormat="1" applyFont="1" applyFill="1" applyBorder="1" applyAlignment="1" applyProtection="1">
      <alignment horizontal="center"/>
      <protection locked="0"/>
    </xf>
    <xf numFmtId="3" fontId="2" fillId="2" borderId="10" xfId="0" applyNumberFormat="1" applyFont="1" applyFill="1" applyBorder="1" applyAlignment="1" applyProtection="1">
      <alignment horizontal="center"/>
      <protection locked="0"/>
    </xf>
    <xf numFmtId="3" fontId="2" fillId="2" borderId="1" xfId="0" applyNumberFormat="1" applyFont="1" applyFill="1" applyBorder="1" applyAlignment="1" applyProtection="1">
      <alignment horizontal="center"/>
      <protection locked="0"/>
    </xf>
    <xf numFmtId="0" fontId="2" fillId="2" borderId="10" xfId="0" applyFont="1" applyFill="1" applyBorder="1" applyAlignment="1" applyProtection="1">
      <alignment horizontal="center"/>
      <protection locked="0"/>
    </xf>
    <xf numFmtId="0" fontId="2" fillId="2" borderId="5" xfId="0" applyFont="1" applyFill="1" applyBorder="1" applyAlignment="1" applyProtection="1">
      <alignment horizontal="center"/>
      <protection locked="0"/>
    </xf>
    <xf numFmtId="1" fontId="2" fillId="2" borderId="10" xfId="0" applyNumberFormat="1" applyFont="1" applyFill="1" applyBorder="1" applyAlignment="1" applyProtection="1">
      <alignment horizontal="center"/>
      <protection locked="0"/>
    </xf>
    <xf numFmtId="1" fontId="2" fillId="2" borderId="5" xfId="0" applyNumberFormat="1" applyFont="1" applyFill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3" fontId="3" fillId="2" borderId="10" xfId="0" applyNumberFormat="1" applyFont="1" applyFill="1" applyBorder="1" applyAlignment="1" applyProtection="1">
      <alignment horizontal="center"/>
      <protection locked="0"/>
    </xf>
    <xf numFmtId="3" fontId="3" fillId="2" borderId="5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7" fillId="2" borderId="2" xfId="0" applyFont="1" applyFill="1" applyBorder="1" applyAlignment="1" applyProtection="1">
      <protection locked="0"/>
    </xf>
    <xf numFmtId="0" fontId="10" fillId="2" borderId="4" xfId="0" applyFont="1" applyFill="1" applyBorder="1" applyAlignment="1"/>
    <xf numFmtId="0" fontId="10" fillId="2" borderId="3" xfId="0" applyFont="1" applyFill="1" applyBorder="1" applyAlignment="1"/>
    <xf numFmtId="0" fontId="10" fillId="2" borderId="8" xfId="0" applyFont="1" applyFill="1" applyBorder="1" applyAlignment="1"/>
    <xf numFmtId="0" fontId="10" fillId="2" borderId="0" xfId="0" applyFont="1" applyFill="1" applyAlignment="1"/>
    <xf numFmtId="0" fontId="10" fillId="2" borderId="6" xfId="0" applyFont="1" applyFill="1" applyBorder="1" applyAlignment="1"/>
    <xf numFmtId="0" fontId="10" fillId="2" borderId="9" xfId="0" applyFont="1" applyFill="1" applyBorder="1" applyAlignment="1"/>
    <xf numFmtId="0" fontId="10" fillId="2" borderId="7" xfId="0" applyFont="1" applyFill="1" applyBorder="1" applyAlignment="1"/>
    <xf numFmtId="0" fontId="10" fillId="2" borderId="15" xfId="0" applyFont="1" applyFill="1" applyBorder="1" applyAlignment="1"/>
    <xf numFmtId="3" fontId="5" fillId="0" borderId="0" xfId="0" applyNumberFormat="1" applyFont="1" applyBorder="1" applyAlignment="1" applyProtection="1">
      <alignment horizontal="center"/>
      <protection locked="0"/>
    </xf>
    <xf numFmtId="3" fontId="3" fillId="0" borderId="0" xfId="0" applyNumberFormat="1" applyFont="1" applyBorder="1" applyAlignment="1" applyProtection="1">
      <alignment horizontal="center"/>
      <protection locked="0"/>
    </xf>
    <xf numFmtId="3" fontId="2" fillId="0" borderId="0" xfId="0" applyNumberFormat="1" applyFont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54"/>
  <sheetViews>
    <sheetView tabSelected="1" topLeftCell="A159" zoomScaleNormal="100" workbookViewId="0">
      <selection activeCell="O174" sqref="O174"/>
    </sheetView>
  </sheetViews>
  <sheetFormatPr defaultRowHeight="12.75" x14ac:dyDescent="0.2"/>
  <cols>
    <col min="1" max="1" width="28.140625" style="12" customWidth="1"/>
    <col min="2" max="2" width="3.7109375" style="13" customWidth="1"/>
    <col min="3" max="3" width="10.85546875" style="83" customWidth="1"/>
    <col min="4" max="4" width="3.7109375" style="55" customWidth="1"/>
    <col min="5" max="5" width="10.85546875" style="50" customWidth="1"/>
    <col min="6" max="6" width="3.7109375" style="13" customWidth="1"/>
    <col min="7" max="7" width="10.5703125" style="83" customWidth="1"/>
    <col min="8" max="8" width="3.7109375" style="12" customWidth="1"/>
    <col min="9" max="9" width="6.7109375" style="12" customWidth="1"/>
    <col min="10" max="10" width="9.140625" style="12" hidden="1" customWidth="1"/>
    <col min="11" max="11" width="3.7109375" style="12" customWidth="1"/>
    <col min="12" max="12" width="6.7109375" style="12" customWidth="1"/>
    <col min="13" max="13" width="2.7109375" style="12" customWidth="1"/>
    <col min="14" max="14" width="7.85546875" style="17" customWidth="1"/>
    <col min="15" max="15" width="7.42578125" style="17" customWidth="1"/>
    <col min="16" max="18" width="9.140625" style="17"/>
    <col min="19" max="16384" width="9.140625" style="12"/>
  </cols>
  <sheetData>
    <row r="1" spans="1:17" ht="13.5" thickBot="1" x14ac:dyDescent="0.25"/>
    <row r="2" spans="1:17" ht="10.5" customHeight="1" x14ac:dyDescent="0.25">
      <c r="A2" s="75"/>
      <c r="B2" s="167"/>
      <c r="C2" s="168"/>
      <c r="D2" s="76"/>
      <c r="E2" s="77"/>
      <c r="F2" s="76"/>
      <c r="G2" s="77"/>
      <c r="H2" s="24"/>
      <c r="I2" s="33"/>
      <c r="J2" s="34"/>
      <c r="K2" s="24"/>
      <c r="L2" s="33"/>
      <c r="M2" s="3"/>
      <c r="N2" s="2"/>
      <c r="O2" s="2"/>
    </row>
    <row r="3" spans="1:17" ht="14.25" customHeight="1" x14ac:dyDescent="0.25">
      <c r="A3" s="93" t="s">
        <v>19</v>
      </c>
      <c r="B3" s="240" t="s">
        <v>30</v>
      </c>
      <c r="C3" s="241"/>
      <c r="D3" s="240" t="s">
        <v>30</v>
      </c>
      <c r="E3" s="241"/>
      <c r="F3" s="240" t="s">
        <v>30</v>
      </c>
      <c r="G3" s="241"/>
      <c r="H3" s="238" t="s">
        <v>34</v>
      </c>
      <c r="I3" s="239"/>
      <c r="J3" s="94"/>
      <c r="K3" s="238" t="s">
        <v>35</v>
      </c>
      <c r="L3" s="239"/>
      <c r="M3" s="4"/>
      <c r="N3" s="2"/>
      <c r="O3" s="2"/>
    </row>
    <row r="4" spans="1:17" ht="14.25" customHeight="1" x14ac:dyDescent="0.25">
      <c r="A4" s="95"/>
      <c r="B4" s="240" t="s">
        <v>31</v>
      </c>
      <c r="C4" s="241"/>
      <c r="D4" s="240" t="s">
        <v>31</v>
      </c>
      <c r="E4" s="241"/>
      <c r="F4" s="240" t="s">
        <v>31</v>
      </c>
      <c r="G4" s="241"/>
      <c r="H4" s="96"/>
      <c r="I4" s="97"/>
      <c r="J4" s="98"/>
      <c r="K4" s="96"/>
      <c r="L4" s="97"/>
      <c r="M4" s="8"/>
      <c r="N4" s="2"/>
      <c r="O4" s="2"/>
    </row>
    <row r="5" spans="1:17" ht="15" customHeight="1" thickBot="1" x14ac:dyDescent="0.3">
      <c r="A5" s="99"/>
      <c r="B5" s="242">
        <v>2015</v>
      </c>
      <c r="C5" s="243"/>
      <c r="D5" s="242">
        <v>2016</v>
      </c>
      <c r="E5" s="243"/>
      <c r="F5" s="242">
        <v>2017</v>
      </c>
      <c r="G5" s="243"/>
      <c r="H5" s="100"/>
      <c r="I5" s="101"/>
      <c r="J5" s="102"/>
      <c r="K5" s="100"/>
      <c r="L5" s="101"/>
      <c r="M5" s="5"/>
      <c r="N5" s="2"/>
      <c r="O5" s="2"/>
    </row>
    <row r="6" spans="1:17" ht="13.5" customHeight="1" thickBot="1" x14ac:dyDescent="0.25">
      <c r="A6" s="103"/>
      <c r="B6" s="244">
        <v>1</v>
      </c>
      <c r="C6" s="245"/>
      <c r="D6" s="252">
        <v>2</v>
      </c>
      <c r="E6" s="253"/>
      <c r="F6" s="244">
        <v>3</v>
      </c>
      <c r="G6" s="245"/>
      <c r="H6" s="246">
        <v>4</v>
      </c>
      <c r="I6" s="247"/>
      <c r="J6" s="104">
        <v>5</v>
      </c>
      <c r="K6" s="246">
        <v>5</v>
      </c>
      <c r="L6" s="247"/>
      <c r="M6" s="10"/>
      <c r="N6" s="2"/>
      <c r="O6" s="2"/>
    </row>
    <row r="7" spans="1:17" ht="12" customHeight="1" thickBot="1" x14ac:dyDescent="0.25">
      <c r="A7" s="105"/>
      <c r="B7" s="106"/>
      <c r="C7" s="107"/>
      <c r="D7" s="108"/>
      <c r="E7" s="109"/>
      <c r="F7" s="106"/>
      <c r="G7" s="107"/>
      <c r="H7" s="105"/>
      <c r="I7" s="110"/>
      <c r="J7" s="111"/>
      <c r="K7" s="105"/>
      <c r="L7" s="110"/>
      <c r="M7" s="2"/>
      <c r="N7" s="2"/>
      <c r="O7" s="2"/>
    </row>
    <row r="8" spans="1:17" ht="14.25" customHeight="1" thickBot="1" x14ac:dyDescent="0.25">
      <c r="A8" s="112" t="s">
        <v>0</v>
      </c>
      <c r="B8" s="113"/>
      <c r="C8" s="114"/>
      <c r="D8" s="115"/>
      <c r="E8" s="115"/>
      <c r="F8" s="113"/>
      <c r="G8" s="114"/>
      <c r="H8" s="116"/>
      <c r="I8" s="116"/>
      <c r="J8" s="116"/>
      <c r="K8" s="116"/>
      <c r="L8" s="117"/>
      <c r="M8" s="2"/>
      <c r="N8" s="2"/>
      <c r="O8" s="2"/>
    </row>
    <row r="9" spans="1:17" x14ac:dyDescent="0.2">
      <c r="A9" s="118" t="s">
        <v>3</v>
      </c>
      <c r="B9" s="119"/>
      <c r="C9" s="120"/>
      <c r="D9" s="119"/>
      <c r="E9" s="121"/>
      <c r="F9" s="119"/>
      <c r="G9" s="120"/>
      <c r="H9" s="122"/>
      <c r="I9" s="123"/>
      <c r="J9" s="124"/>
      <c r="K9" s="124"/>
      <c r="L9" s="123"/>
      <c r="M9" s="11"/>
      <c r="N9" s="6"/>
      <c r="O9" s="6"/>
      <c r="P9" s="15"/>
    </row>
    <row r="10" spans="1:17" ht="13.5" thickBot="1" x14ac:dyDescent="0.25">
      <c r="A10" s="125" t="s">
        <v>4</v>
      </c>
      <c r="B10" s="126"/>
      <c r="C10" s="127">
        <v>214980917</v>
      </c>
      <c r="D10" s="126"/>
      <c r="E10" s="127">
        <v>174624039</v>
      </c>
      <c r="F10" s="126"/>
      <c r="G10" s="127">
        <v>176370321</v>
      </c>
      <c r="H10" s="128"/>
      <c r="I10" s="129">
        <f>SUM(E10/C10)*100</f>
        <v>81.227692874712218</v>
      </c>
      <c r="J10" s="130"/>
      <c r="K10" s="130"/>
      <c r="L10" s="129">
        <f t="shared" ref="L10:L15" si="0">SUM(G10/E10)*100</f>
        <v>101.00002382833442</v>
      </c>
      <c r="M10" s="2"/>
      <c r="N10" s="6"/>
      <c r="O10" s="23"/>
      <c r="P10" s="6"/>
      <c r="Q10" s="2"/>
    </row>
    <row r="11" spans="1:17" ht="13.5" thickBot="1" x14ac:dyDescent="0.25">
      <c r="A11" s="131" t="s">
        <v>5</v>
      </c>
      <c r="B11" s="132"/>
      <c r="C11" s="133">
        <v>205090714</v>
      </c>
      <c r="D11" s="132"/>
      <c r="E11" s="133">
        <v>169215483</v>
      </c>
      <c r="F11" s="132"/>
      <c r="G11" s="133">
        <v>170907637</v>
      </c>
      <c r="H11" s="134"/>
      <c r="I11" s="129">
        <f>SUM(E11/C11)*100</f>
        <v>82.507627819755896</v>
      </c>
      <c r="J11" s="135"/>
      <c r="K11" s="135"/>
      <c r="L11" s="129">
        <f t="shared" si="0"/>
        <v>100.99999950950117</v>
      </c>
      <c r="M11" s="2"/>
      <c r="N11" s="6"/>
      <c r="O11" s="6"/>
      <c r="P11" s="15"/>
    </row>
    <row r="12" spans="1:17" ht="13.5" thickBot="1" x14ac:dyDescent="0.25">
      <c r="A12" s="131" t="s">
        <v>6</v>
      </c>
      <c r="B12" s="132"/>
      <c r="C12" s="133">
        <v>9890203</v>
      </c>
      <c r="D12" s="132"/>
      <c r="E12" s="133">
        <v>5408556</v>
      </c>
      <c r="F12" s="132"/>
      <c r="G12" s="133">
        <v>5462684</v>
      </c>
      <c r="H12" s="134"/>
      <c r="I12" s="129">
        <f t="shared" ref="I12:I17" si="1">SUM(E12/C12)*100</f>
        <v>54.685995828397047</v>
      </c>
      <c r="J12" s="135"/>
      <c r="K12" s="135"/>
      <c r="L12" s="129">
        <f t="shared" si="0"/>
        <v>101.00078468263986</v>
      </c>
      <c r="M12" s="9"/>
      <c r="N12" s="6"/>
      <c r="O12" s="6"/>
      <c r="P12" s="15"/>
    </row>
    <row r="13" spans="1:17" ht="13.5" thickBot="1" x14ac:dyDescent="0.25">
      <c r="A13" s="131" t="s">
        <v>15</v>
      </c>
      <c r="B13" s="132"/>
      <c r="C13" s="133">
        <v>73099120</v>
      </c>
      <c r="D13" s="132"/>
      <c r="E13" s="133">
        <v>59377831</v>
      </c>
      <c r="F13" s="132"/>
      <c r="G13" s="133">
        <v>59971623</v>
      </c>
      <c r="H13" s="134"/>
      <c r="I13" s="129">
        <f t="shared" si="1"/>
        <v>81.229200844004694</v>
      </c>
      <c r="J13" s="135"/>
      <c r="K13" s="135"/>
      <c r="L13" s="129">
        <f t="shared" si="0"/>
        <v>101.0000230557428</v>
      </c>
      <c r="M13" s="2"/>
      <c r="N13" s="6"/>
      <c r="O13" s="6"/>
      <c r="P13" s="15"/>
    </row>
    <row r="14" spans="1:17" ht="13.5" thickBot="1" x14ac:dyDescent="0.25">
      <c r="A14" s="131" t="s">
        <v>16</v>
      </c>
      <c r="B14" s="132"/>
      <c r="C14" s="133">
        <v>2050909</v>
      </c>
      <c r="D14" s="132"/>
      <c r="E14" s="133">
        <v>1692154</v>
      </c>
      <c r="F14" s="132"/>
      <c r="G14" s="133">
        <v>1709076</v>
      </c>
      <c r="H14" s="134"/>
      <c r="I14" s="129">
        <f t="shared" si="1"/>
        <v>82.507512522496114</v>
      </c>
      <c r="J14" s="135"/>
      <c r="K14" s="135"/>
      <c r="L14" s="129">
        <f t="shared" si="0"/>
        <v>101.00002718428701</v>
      </c>
      <c r="M14" s="2"/>
      <c r="N14" s="6"/>
      <c r="O14" s="6"/>
      <c r="P14" s="15"/>
    </row>
    <row r="15" spans="1:17" ht="13.5" thickBot="1" x14ac:dyDescent="0.25">
      <c r="A15" s="131" t="s">
        <v>7</v>
      </c>
      <c r="B15" s="132"/>
      <c r="C15" s="133">
        <v>453</v>
      </c>
      <c r="D15" s="132"/>
      <c r="E15" s="133">
        <v>423</v>
      </c>
      <c r="F15" s="132"/>
      <c r="G15" s="133">
        <v>423</v>
      </c>
      <c r="H15" s="134"/>
      <c r="I15" s="129">
        <f t="shared" si="1"/>
        <v>93.377483443708613</v>
      </c>
      <c r="J15" s="135"/>
      <c r="K15" s="135"/>
      <c r="L15" s="129">
        <f t="shared" si="0"/>
        <v>100</v>
      </c>
      <c r="M15" s="2"/>
      <c r="N15" s="6"/>
      <c r="O15" s="6"/>
      <c r="P15" s="15"/>
    </row>
    <row r="16" spans="1:17" x14ac:dyDescent="0.2">
      <c r="A16" s="136" t="s">
        <v>8</v>
      </c>
      <c r="B16" s="137"/>
      <c r="C16" s="138"/>
      <c r="D16" s="137"/>
      <c r="E16" s="138"/>
      <c r="F16" s="137"/>
      <c r="G16" s="138"/>
      <c r="H16" s="139"/>
      <c r="I16" s="140"/>
      <c r="J16" s="141"/>
      <c r="K16" s="141"/>
      <c r="L16" s="142"/>
      <c r="M16" s="2"/>
      <c r="N16" s="6"/>
      <c r="O16" s="6"/>
      <c r="P16" s="15"/>
    </row>
    <row r="17" spans="1:16" ht="13.5" thickBot="1" x14ac:dyDescent="0.25">
      <c r="A17" s="136" t="s">
        <v>9</v>
      </c>
      <c r="B17" s="143"/>
      <c r="C17" s="144">
        <f>SUM(C11/C15/12)</f>
        <v>37728.240250183961</v>
      </c>
      <c r="D17" s="143"/>
      <c r="E17" s="144">
        <f>SUM(E11/E15/12)</f>
        <v>33336.383569739955</v>
      </c>
      <c r="F17" s="143"/>
      <c r="G17" s="144">
        <f>SUM(G11/G15/12)</f>
        <v>33669.747241922778</v>
      </c>
      <c r="H17" s="145"/>
      <c r="I17" s="129">
        <f t="shared" si="1"/>
        <v>88.359232629667659</v>
      </c>
      <c r="J17" s="141"/>
      <c r="K17" s="141"/>
      <c r="L17" s="129">
        <f>SUM(G17/E17)*100</f>
        <v>100.99999950950117</v>
      </c>
      <c r="M17" s="9"/>
      <c r="N17" s="6"/>
      <c r="O17" s="6"/>
      <c r="P17" s="15"/>
    </row>
    <row r="18" spans="1:16" ht="15.75" customHeight="1" thickBot="1" x14ac:dyDescent="0.25">
      <c r="A18" s="112" t="s">
        <v>10</v>
      </c>
      <c r="B18" s="146"/>
      <c r="C18" s="147"/>
      <c r="D18" s="146"/>
      <c r="E18" s="146"/>
      <c r="F18" s="146"/>
      <c r="G18" s="147"/>
      <c r="H18" s="135"/>
      <c r="I18" s="135"/>
      <c r="J18" s="135"/>
      <c r="K18" s="148"/>
      <c r="L18" s="142"/>
      <c r="M18" s="2"/>
      <c r="N18" s="6"/>
      <c r="O18" s="6"/>
      <c r="P18" s="15"/>
    </row>
    <row r="19" spans="1:16" x14ac:dyDescent="0.2">
      <c r="A19" s="149" t="s">
        <v>3</v>
      </c>
      <c r="B19" s="150"/>
      <c r="C19" s="151"/>
      <c r="D19" s="150"/>
      <c r="E19" s="152"/>
      <c r="F19" s="150"/>
      <c r="G19" s="151"/>
      <c r="H19" s="153"/>
      <c r="I19" s="140"/>
      <c r="J19" s="148"/>
      <c r="K19" s="153"/>
      <c r="L19" s="140"/>
      <c r="M19" s="2"/>
      <c r="N19" s="6"/>
      <c r="O19" s="6"/>
      <c r="P19" s="15"/>
    </row>
    <row r="20" spans="1:16" ht="13.5" thickBot="1" x14ac:dyDescent="0.25">
      <c r="A20" s="154" t="s">
        <v>4</v>
      </c>
      <c r="B20" s="143"/>
      <c r="C20" s="127">
        <v>79125396</v>
      </c>
      <c r="D20" s="143"/>
      <c r="E20" s="127">
        <v>79916650</v>
      </c>
      <c r="F20" s="143"/>
      <c r="G20" s="127">
        <v>80715816</v>
      </c>
      <c r="H20" s="145"/>
      <c r="I20" s="129">
        <f t="shared" ref="I20:I25" si="2">SUM(E20/C20)*100</f>
        <v>101.00000005055267</v>
      </c>
      <c r="J20" s="155"/>
      <c r="K20" s="145"/>
      <c r="L20" s="129">
        <f t="shared" ref="L20:L25" si="3">SUM(G20/E20)*100</f>
        <v>100.99999937434816</v>
      </c>
      <c r="M20" s="9"/>
      <c r="N20" s="6"/>
      <c r="O20" s="23"/>
      <c r="P20" s="15"/>
    </row>
    <row r="21" spans="1:16" ht="13.5" thickBot="1" x14ac:dyDescent="0.25">
      <c r="A21" s="131" t="s">
        <v>5</v>
      </c>
      <c r="B21" s="132"/>
      <c r="C21" s="133">
        <v>78533909</v>
      </c>
      <c r="D21" s="132"/>
      <c r="E21" s="133">
        <v>79319248</v>
      </c>
      <c r="F21" s="132"/>
      <c r="G21" s="133">
        <v>80112440</v>
      </c>
      <c r="H21" s="134"/>
      <c r="I21" s="129">
        <f t="shared" si="2"/>
        <v>100.99999988539983</v>
      </c>
      <c r="J21" s="135"/>
      <c r="K21" s="155"/>
      <c r="L21" s="129">
        <f t="shared" si="3"/>
        <v>100.99999939485053</v>
      </c>
      <c r="M21" s="2"/>
      <c r="N21" s="6"/>
      <c r="O21" s="6"/>
      <c r="P21" s="15"/>
    </row>
    <row r="22" spans="1:16" ht="13.5" thickBot="1" x14ac:dyDescent="0.25">
      <c r="A22" s="131" t="s">
        <v>6</v>
      </c>
      <c r="B22" s="132"/>
      <c r="C22" s="133">
        <v>591487</v>
      </c>
      <c r="D22" s="132"/>
      <c r="E22" s="133">
        <v>597402</v>
      </c>
      <c r="F22" s="132"/>
      <c r="G22" s="133">
        <v>603376</v>
      </c>
      <c r="H22" s="134"/>
      <c r="I22" s="129">
        <f t="shared" si="2"/>
        <v>101.00002197850502</v>
      </c>
      <c r="J22" s="135"/>
      <c r="K22" s="135"/>
      <c r="L22" s="129">
        <f t="shared" si="3"/>
        <v>100.99999665217057</v>
      </c>
      <c r="M22" s="2"/>
      <c r="N22" s="6"/>
      <c r="O22" s="6"/>
      <c r="P22" s="15"/>
    </row>
    <row r="23" spans="1:16" ht="13.5" thickBot="1" x14ac:dyDescent="0.25">
      <c r="A23" s="131" t="s">
        <v>15</v>
      </c>
      <c r="B23" s="132"/>
      <c r="C23" s="133">
        <v>26902635</v>
      </c>
      <c r="D23" s="132"/>
      <c r="E23" s="133">
        <v>27171662</v>
      </c>
      <c r="F23" s="132"/>
      <c r="G23" s="133">
        <v>27443378</v>
      </c>
      <c r="H23" s="134"/>
      <c r="I23" s="129">
        <f t="shared" si="2"/>
        <v>101.00000241612021</v>
      </c>
      <c r="J23" s="135"/>
      <c r="K23" s="135"/>
      <c r="L23" s="129">
        <f t="shared" si="3"/>
        <v>100.99999771821098</v>
      </c>
      <c r="M23" s="2"/>
      <c r="N23" s="6"/>
      <c r="O23" s="6"/>
      <c r="P23" s="15"/>
    </row>
    <row r="24" spans="1:16" ht="13.5" thickBot="1" x14ac:dyDescent="0.25">
      <c r="A24" s="131" t="s">
        <v>16</v>
      </c>
      <c r="B24" s="132"/>
      <c r="C24" s="133">
        <v>785339</v>
      </c>
      <c r="D24" s="132"/>
      <c r="E24" s="133">
        <v>793192</v>
      </c>
      <c r="F24" s="132"/>
      <c r="G24" s="133">
        <v>801124</v>
      </c>
      <c r="H24" s="134"/>
      <c r="I24" s="129">
        <f t="shared" si="2"/>
        <v>100.99995033991691</v>
      </c>
      <c r="J24" s="135"/>
      <c r="K24" s="135"/>
      <c r="L24" s="129">
        <f t="shared" si="3"/>
        <v>101.00001008583041</v>
      </c>
      <c r="M24" s="2"/>
      <c r="N24" s="6"/>
      <c r="O24" s="6"/>
      <c r="P24" s="15"/>
    </row>
    <row r="25" spans="1:16" ht="13.5" thickBot="1" x14ac:dyDescent="0.25">
      <c r="A25" s="131" t="s">
        <v>7</v>
      </c>
      <c r="B25" s="132"/>
      <c r="C25" s="133">
        <v>167</v>
      </c>
      <c r="D25" s="132"/>
      <c r="E25" s="133">
        <v>167</v>
      </c>
      <c r="F25" s="132"/>
      <c r="G25" s="133">
        <v>167</v>
      </c>
      <c r="H25" s="134"/>
      <c r="I25" s="129">
        <f t="shared" si="2"/>
        <v>100</v>
      </c>
      <c r="J25" s="135"/>
      <c r="K25" s="135"/>
      <c r="L25" s="129">
        <f t="shared" si="3"/>
        <v>100</v>
      </c>
      <c r="M25" s="9"/>
      <c r="N25" s="6"/>
      <c r="O25" s="6"/>
      <c r="P25" s="15" t="s">
        <v>2</v>
      </c>
    </row>
    <row r="26" spans="1:16" x14ac:dyDescent="0.2">
      <c r="A26" s="136" t="s">
        <v>8</v>
      </c>
      <c r="B26" s="137"/>
      <c r="C26" s="138"/>
      <c r="D26" s="137"/>
      <c r="E26" s="138"/>
      <c r="F26" s="137"/>
      <c r="G26" s="138"/>
      <c r="H26" s="139"/>
      <c r="I26" s="142"/>
      <c r="J26" s="141"/>
      <c r="K26" s="141"/>
      <c r="L26" s="142"/>
      <c r="M26" s="2"/>
      <c r="N26" s="6"/>
      <c r="O26" s="6"/>
      <c r="P26" s="15"/>
    </row>
    <row r="27" spans="1:16" ht="13.5" thickBot="1" x14ac:dyDescent="0.25">
      <c r="A27" s="136" t="s">
        <v>9</v>
      </c>
      <c r="B27" s="143"/>
      <c r="C27" s="144">
        <f>SUM(C21/C25/12)</f>
        <v>39188.577345309379</v>
      </c>
      <c r="D27" s="143"/>
      <c r="E27" s="144">
        <f>SUM(E21/E25/12)</f>
        <v>39580.463073852297</v>
      </c>
      <c r="F27" s="143"/>
      <c r="G27" s="144">
        <f>SUM(G21/G25/12)</f>
        <v>39976.267465069861</v>
      </c>
      <c r="H27" s="145"/>
      <c r="I27" s="129">
        <f>SUM(E27/C27)*100</f>
        <v>100.99999988539983</v>
      </c>
      <c r="J27" s="141"/>
      <c r="K27" s="141"/>
      <c r="L27" s="129">
        <f>SUM(G27/E27)*100</f>
        <v>100.99999939485053</v>
      </c>
      <c r="M27" s="9"/>
      <c r="N27" s="6"/>
      <c r="O27" s="6"/>
      <c r="P27" s="15"/>
    </row>
    <row r="28" spans="1:16" ht="15.75" customHeight="1" thickBot="1" x14ac:dyDescent="0.25">
      <c r="A28" s="112" t="s">
        <v>11</v>
      </c>
      <c r="B28" s="146"/>
      <c r="C28" s="147"/>
      <c r="D28" s="146"/>
      <c r="E28" s="146"/>
      <c r="F28" s="146"/>
      <c r="G28" s="147"/>
      <c r="H28" s="148"/>
      <c r="I28" s="148"/>
      <c r="J28" s="135"/>
      <c r="K28" s="135"/>
      <c r="L28" s="156"/>
      <c r="M28" s="2"/>
      <c r="N28" s="6"/>
      <c r="O28" s="6"/>
      <c r="P28" s="15"/>
    </row>
    <row r="29" spans="1:16" x14ac:dyDescent="0.2">
      <c r="A29" s="149" t="s">
        <v>3</v>
      </c>
      <c r="B29" s="150"/>
      <c r="C29" s="157"/>
      <c r="D29" s="150"/>
      <c r="E29" s="158"/>
      <c r="F29" s="150"/>
      <c r="G29" s="157"/>
      <c r="H29" s="153"/>
      <c r="I29" s="140"/>
      <c r="J29" s="148"/>
      <c r="K29" s="148"/>
      <c r="L29" s="140"/>
      <c r="M29" s="2"/>
      <c r="N29" s="6"/>
      <c r="O29" s="6"/>
      <c r="P29" s="15"/>
    </row>
    <row r="30" spans="1:16" ht="13.5" thickBot="1" x14ac:dyDescent="0.25">
      <c r="A30" s="154" t="s">
        <v>4</v>
      </c>
      <c r="B30" s="143"/>
      <c r="C30" s="127">
        <v>25301097</v>
      </c>
      <c r="D30" s="143"/>
      <c r="E30" s="127">
        <v>25554108</v>
      </c>
      <c r="F30" s="143"/>
      <c r="G30" s="127">
        <v>25809649</v>
      </c>
      <c r="H30" s="145"/>
      <c r="I30" s="129">
        <f t="shared" ref="I30:I35" si="4">SUM(E30/C30)*100</f>
        <v>101.00000011857193</v>
      </c>
      <c r="J30" s="155"/>
      <c r="K30" s="155"/>
      <c r="L30" s="129">
        <f t="shared" ref="L30:L35" si="5">SUM(G30/E30)*100</f>
        <v>100.99999968693878</v>
      </c>
      <c r="M30" s="2"/>
      <c r="N30" s="6"/>
      <c r="O30" s="23"/>
      <c r="P30" s="15"/>
    </row>
    <row r="31" spans="1:16" ht="13.5" thickBot="1" x14ac:dyDescent="0.25">
      <c r="A31" s="131" t="s">
        <v>5</v>
      </c>
      <c r="B31" s="132"/>
      <c r="C31" s="133">
        <v>25225018</v>
      </c>
      <c r="D31" s="132"/>
      <c r="E31" s="133">
        <v>25477268</v>
      </c>
      <c r="F31" s="132"/>
      <c r="G31" s="133">
        <v>25732041</v>
      </c>
      <c r="H31" s="134"/>
      <c r="I31" s="129">
        <f t="shared" si="4"/>
        <v>100.99999928642272</v>
      </c>
      <c r="J31" s="135"/>
      <c r="K31" s="135"/>
      <c r="L31" s="129">
        <f t="shared" si="5"/>
        <v>101.00000125602165</v>
      </c>
      <c r="M31" s="2"/>
      <c r="N31" s="6"/>
      <c r="O31" s="6"/>
      <c r="P31" s="15"/>
    </row>
    <row r="32" spans="1:16" ht="13.5" thickBot="1" x14ac:dyDescent="0.25">
      <c r="A32" s="131" t="s">
        <v>6</v>
      </c>
      <c r="B32" s="132"/>
      <c r="C32" s="133">
        <v>76079</v>
      </c>
      <c r="D32" s="132"/>
      <c r="E32" s="133">
        <v>76840</v>
      </c>
      <c r="F32" s="132"/>
      <c r="G32" s="133">
        <v>77608</v>
      </c>
      <c r="H32" s="134"/>
      <c r="I32" s="129">
        <f t="shared" si="4"/>
        <v>101.00027602886472</v>
      </c>
      <c r="J32" s="135"/>
      <c r="K32" s="135"/>
      <c r="L32" s="129">
        <f t="shared" si="5"/>
        <v>100.99947943779281</v>
      </c>
      <c r="M32" s="2"/>
      <c r="N32" s="6"/>
      <c r="O32" s="6"/>
      <c r="P32" s="15"/>
    </row>
    <row r="33" spans="1:16" ht="13.5" thickBot="1" x14ac:dyDescent="0.25">
      <c r="A33" s="131" t="s">
        <v>15</v>
      </c>
      <c r="B33" s="132"/>
      <c r="C33" s="133">
        <v>8602374</v>
      </c>
      <c r="D33" s="132"/>
      <c r="E33" s="133">
        <v>8688398</v>
      </c>
      <c r="F33" s="132"/>
      <c r="G33" s="133">
        <v>8775282</v>
      </c>
      <c r="H33" s="134"/>
      <c r="I33" s="129">
        <f t="shared" si="4"/>
        <v>101.0000030224215</v>
      </c>
      <c r="J33" s="135"/>
      <c r="K33" s="135"/>
      <c r="L33" s="129">
        <f t="shared" si="5"/>
        <v>101.00000023019204</v>
      </c>
      <c r="M33" s="9"/>
      <c r="N33" s="6"/>
      <c r="O33" s="6"/>
      <c r="P33" s="15"/>
    </row>
    <row r="34" spans="1:16" ht="13.5" thickBot="1" x14ac:dyDescent="0.25">
      <c r="A34" s="131" t="s">
        <v>16</v>
      </c>
      <c r="B34" s="132"/>
      <c r="C34" s="133">
        <v>252250</v>
      </c>
      <c r="D34" s="132"/>
      <c r="E34" s="133">
        <v>254773</v>
      </c>
      <c r="F34" s="132"/>
      <c r="G34" s="133">
        <v>257321</v>
      </c>
      <c r="H34" s="134"/>
      <c r="I34" s="129">
        <f t="shared" si="4"/>
        <v>101.00019821605551</v>
      </c>
      <c r="J34" s="135"/>
      <c r="K34" s="135"/>
      <c r="L34" s="129">
        <f t="shared" si="5"/>
        <v>101.00010597669298</v>
      </c>
      <c r="M34" s="2"/>
      <c r="N34" s="6"/>
      <c r="O34" s="6"/>
      <c r="P34" s="15"/>
    </row>
    <row r="35" spans="1:16" ht="13.5" thickBot="1" x14ac:dyDescent="0.25">
      <c r="A35" s="131" t="s">
        <v>7</v>
      </c>
      <c r="B35" s="132"/>
      <c r="C35" s="159">
        <v>85</v>
      </c>
      <c r="D35" s="132"/>
      <c r="E35" s="159">
        <v>85</v>
      </c>
      <c r="F35" s="132"/>
      <c r="G35" s="159">
        <v>85</v>
      </c>
      <c r="H35" s="134"/>
      <c r="I35" s="129">
        <f t="shared" si="4"/>
        <v>100</v>
      </c>
      <c r="J35" s="135"/>
      <c r="K35" s="135"/>
      <c r="L35" s="129">
        <f t="shared" si="5"/>
        <v>100</v>
      </c>
      <c r="M35" s="9"/>
      <c r="N35" s="6"/>
      <c r="O35" s="6"/>
      <c r="P35" s="15"/>
    </row>
    <row r="36" spans="1:16" x14ac:dyDescent="0.2">
      <c r="A36" s="136" t="s">
        <v>8</v>
      </c>
      <c r="B36" s="137"/>
      <c r="C36" s="160"/>
      <c r="D36" s="137"/>
      <c r="E36" s="160"/>
      <c r="F36" s="137"/>
      <c r="G36" s="160"/>
      <c r="H36" s="139"/>
      <c r="I36" s="142"/>
      <c r="J36" s="141"/>
      <c r="K36" s="141"/>
      <c r="L36" s="142"/>
      <c r="M36" s="2"/>
      <c r="N36" s="6"/>
      <c r="O36" s="6"/>
      <c r="P36" s="74"/>
    </row>
    <row r="37" spans="1:16" ht="13.5" thickBot="1" x14ac:dyDescent="0.25">
      <c r="A37" s="136" t="s">
        <v>9</v>
      </c>
      <c r="B37" s="143"/>
      <c r="C37" s="144">
        <f>SUM(C31/C35/12)</f>
        <v>24730.409803921571</v>
      </c>
      <c r="D37" s="143"/>
      <c r="E37" s="144">
        <f>SUM(E31/E35/12)</f>
        <v>24977.713725490194</v>
      </c>
      <c r="F37" s="143"/>
      <c r="G37" s="144">
        <f>SUM(G31/G35/12)</f>
        <v>25227.49117647059</v>
      </c>
      <c r="H37" s="145"/>
      <c r="I37" s="129">
        <f>SUM(E37/C37)*100</f>
        <v>100.99999928642269</v>
      </c>
      <c r="J37" s="141"/>
      <c r="K37" s="141"/>
      <c r="L37" s="129">
        <f>SUM(G37/E37)*100</f>
        <v>101.00000125602166</v>
      </c>
      <c r="M37" s="2"/>
      <c r="N37" s="6"/>
      <c r="O37" s="6"/>
      <c r="P37" s="15"/>
    </row>
    <row r="38" spans="1:16" ht="16.5" customHeight="1" thickBot="1" x14ac:dyDescent="0.25">
      <c r="A38" s="112" t="s">
        <v>12</v>
      </c>
      <c r="B38" s="158"/>
      <c r="C38" s="157"/>
      <c r="D38" s="158"/>
      <c r="E38" s="158"/>
      <c r="F38" s="158"/>
      <c r="G38" s="157"/>
      <c r="H38" s="155"/>
      <c r="I38" s="155"/>
      <c r="J38" s="135"/>
      <c r="K38" s="135"/>
      <c r="L38" s="156"/>
      <c r="M38" s="2"/>
      <c r="N38" s="6"/>
      <c r="O38" s="6"/>
      <c r="P38" s="15"/>
    </row>
    <row r="39" spans="1:16" x14ac:dyDescent="0.2">
      <c r="A39" s="149" t="s">
        <v>3</v>
      </c>
      <c r="B39" s="150"/>
      <c r="C39" s="151"/>
      <c r="D39" s="150"/>
      <c r="E39" s="152"/>
      <c r="F39" s="150"/>
      <c r="G39" s="151"/>
      <c r="H39" s="148"/>
      <c r="I39" s="140"/>
      <c r="J39" s="141"/>
      <c r="K39" s="153"/>
      <c r="L39" s="140"/>
      <c r="M39" s="2"/>
      <c r="N39" s="6"/>
      <c r="O39" s="6"/>
      <c r="P39" s="15"/>
    </row>
    <row r="40" spans="1:16" ht="13.5" thickBot="1" x14ac:dyDescent="0.25">
      <c r="A40" s="154" t="s">
        <v>4</v>
      </c>
      <c r="B40" s="143"/>
      <c r="C40" s="127">
        <v>37327409</v>
      </c>
      <c r="D40" s="143"/>
      <c r="E40" s="127">
        <v>37700683</v>
      </c>
      <c r="F40" s="143"/>
      <c r="G40" s="127">
        <v>38077690</v>
      </c>
      <c r="H40" s="155"/>
      <c r="I40" s="129">
        <f t="shared" ref="I40:I45" si="6">SUM(E40/C40)*100</f>
        <v>100.99999975889031</v>
      </c>
      <c r="J40" s="141"/>
      <c r="K40" s="145"/>
      <c r="L40" s="129">
        <f t="shared" ref="L40:L45" si="7">SUM(G40/E40)*100</f>
        <v>101.00000045092021</v>
      </c>
      <c r="M40" s="2"/>
      <c r="N40" s="6"/>
      <c r="O40" s="23"/>
      <c r="P40" s="15"/>
    </row>
    <row r="41" spans="1:16" ht="13.5" thickBot="1" x14ac:dyDescent="0.25">
      <c r="A41" s="154" t="s">
        <v>5</v>
      </c>
      <c r="B41" s="132"/>
      <c r="C41" s="133">
        <v>37207397</v>
      </c>
      <c r="D41" s="132"/>
      <c r="E41" s="133">
        <v>37579471</v>
      </c>
      <c r="F41" s="132"/>
      <c r="G41" s="133">
        <v>37955266</v>
      </c>
      <c r="H41" s="134"/>
      <c r="I41" s="129">
        <f t="shared" si="6"/>
        <v>101.00000008062912</v>
      </c>
      <c r="J41" s="155"/>
      <c r="K41" s="155"/>
      <c r="L41" s="129">
        <f t="shared" si="7"/>
        <v>101.00000077169793</v>
      </c>
      <c r="M41" s="2"/>
      <c r="N41" s="6"/>
      <c r="O41" s="6"/>
      <c r="P41" s="15"/>
    </row>
    <row r="42" spans="1:16" ht="13.5" thickBot="1" x14ac:dyDescent="0.25">
      <c r="A42" s="131" t="s">
        <v>6</v>
      </c>
      <c r="B42" s="132"/>
      <c r="C42" s="133">
        <v>120012</v>
      </c>
      <c r="D42" s="132"/>
      <c r="E42" s="133">
        <v>121212</v>
      </c>
      <c r="F42" s="132"/>
      <c r="G42" s="133">
        <v>122424</v>
      </c>
      <c r="H42" s="134"/>
      <c r="I42" s="129">
        <f t="shared" si="6"/>
        <v>100.99990000999901</v>
      </c>
      <c r="J42" s="135"/>
      <c r="K42" s="135"/>
      <c r="L42" s="129">
        <f t="shared" si="7"/>
        <v>100.99990099990099</v>
      </c>
      <c r="M42" s="2"/>
      <c r="N42" s="6"/>
      <c r="O42" s="6"/>
      <c r="P42" s="15"/>
    </row>
    <row r="43" spans="1:16" ht="13.5" thickBot="1" x14ac:dyDescent="0.25">
      <c r="A43" s="131" t="s">
        <v>15</v>
      </c>
      <c r="B43" s="132"/>
      <c r="C43" s="133">
        <v>12691319</v>
      </c>
      <c r="D43" s="132"/>
      <c r="E43" s="133">
        <v>12818235</v>
      </c>
      <c r="F43" s="132"/>
      <c r="G43" s="133">
        <v>12946415</v>
      </c>
      <c r="H43" s="134"/>
      <c r="I43" s="129">
        <f t="shared" si="6"/>
        <v>101.00002214111868</v>
      </c>
      <c r="J43" s="135"/>
      <c r="K43" s="135"/>
      <c r="L43" s="129">
        <f t="shared" si="7"/>
        <v>100.99998166674273</v>
      </c>
      <c r="M43" s="9"/>
      <c r="N43" s="6"/>
      <c r="O43" s="6"/>
      <c r="P43" s="15"/>
    </row>
    <row r="44" spans="1:16" ht="13.5" thickBot="1" x14ac:dyDescent="0.25">
      <c r="A44" s="131" t="s">
        <v>16</v>
      </c>
      <c r="B44" s="132"/>
      <c r="C44" s="133">
        <v>372074</v>
      </c>
      <c r="D44" s="132"/>
      <c r="E44" s="133">
        <v>375795</v>
      </c>
      <c r="F44" s="132"/>
      <c r="G44" s="133">
        <v>379553</v>
      </c>
      <c r="H44" s="134"/>
      <c r="I44" s="129">
        <f t="shared" si="6"/>
        <v>101.00006987857255</v>
      </c>
      <c r="J44" s="135"/>
      <c r="K44" s="135"/>
      <c r="L44" s="129">
        <f t="shared" si="7"/>
        <v>101.00001330512647</v>
      </c>
      <c r="M44" s="2"/>
      <c r="N44" s="6"/>
      <c r="O44" s="6"/>
      <c r="P44" s="15"/>
    </row>
    <row r="45" spans="1:16" ht="13.5" thickBot="1" x14ac:dyDescent="0.25">
      <c r="A45" s="131" t="s">
        <v>7</v>
      </c>
      <c r="B45" s="132"/>
      <c r="C45" s="133">
        <v>113</v>
      </c>
      <c r="D45" s="132"/>
      <c r="E45" s="133">
        <v>113</v>
      </c>
      <c r="F45" s="132"/>
      <c r="G45" s="133">
        <v>113</v>
      </c>
      <c r="H45" s="134"/>
      <c r="I45" s="129">
        <f t="shared" si="6"/>
        <v>100</v>
      </c>
      <c r="J45" s="135"/>
      <c r="K45" s="135"/>
      <c r="L45" s="129">
        <f t="shared" si="7"/>
        <v>100</v>
      </c>
      <c r="M45" s="9"/>
      <c r="N45" s="6"/>
      <c r="O45" s="6"/>
      <c r="P45" s="15"/>
    </row>
    <row r="46" spans="1:16" x14ac:dyDescent="0.2">
      <c r="A46" s="149" t="s">
        <v>8</v>
      </c>
      <c r="B46" s="150"/>
      <c r="C46" s="152"/>
      <c r="D46" s="150"/>
      <c r="E46" s="152"/>
      <c r="F46" s="150"/>
      <c r="G46" s="152"/>
      <c r="H46" s="153"/>
      <c r="I46" s="140"/>
      <c r="J46" s="141"/>
      <c r="K46" s="141"/>
      <c r="L46" s="142"/>
      <c r="M46" s="2"/>
      <c r="N46" s="6"/>
      <c r="O46" s="6"/>
      <c r="P46" s="15"/>
    </row>
    <row r="47" spans="1:16" ht="13.5" thickBot="1" x14ac:dyDescent="0.25">
      <c r="A47" s="154" t="s">
        <v>9</v>
      </c>
      <c r="B47" s="143"/>
      <c r="C47" s="144">
        <f>SUM(C41/C45/12)</f>
        <v>27439.083333333332</v>
      </c>
      <c r="D47" s="143"/>
      <c r="E47" s="144">
        <f>SUM(E41/E45/12)</f>
        <v>27713.474188790558</v>
      </c>
      <c r="F47" s="143"/>
      <c r="G47" s="144">
        <f>SUM(G41/G45/12)</f>
        <v>27990.609144542774</v>
      </c>
      <c r="H47" s="145"/>
      <c r="I47" s="129">
        <f>SUM(E47/C47)*100</f>
        <v>101.00000008062912</v>
      </c>
      <c r="J47" s="155"/>
      <c r="K47" s="155"/>
      <c r="L47" s="129">
        <f>SUM(G47/E47)*100</f>
        <v>101.00000077169796</v>
      </c>
      <c r="M47" s="2"/>
      <c r="N47" s="6"/>
      <c r="O47" s="6"/>
      <c r="P47" s="15"/>
    </row>
    <row r="48" spans="1:16" x14ac:dyDescent="0.2">
      <c r="A48" s="161"/>
      <c r="B48" s="162"/>
      <c r="C48" s="163"/>
      <c r="D48" s="164"/>
      <c r="E48" s="164"/>
      <c r="F48" s="162"/>
      <c r="G48" s="163"/>
      <c r="H48" s="165"/>
      <c r="I48" s="165"/>
      <c r="J48" s="165"/>
      <c r="K48" s="165"/>
      <c r="L48" s="165"/>
      <c r="M48" s="2"/>
      <c r="N48" s="6"/>
      <c r="O48" s="6"/>
      <c r="P48" s="15"/>
    </row>
    <row r="49" spans="1:16" ht="39" customHeight="1" x14ac:dyDescent="0.2">
      <c r="A49" s="161"/>
      <c r="B49" s="162"/>
      <c r="C49" s="163"/>
      <c r="D49" s="164"/>
      <c r="E49" s="164"/>
      <c r="F49" s="162"/>
      <c r="G49" s="163"/>
      <c r="H49" s="165"/>
      <c r="I49" s="165"/>
      <c r="J49" s="165"/>
      <c r="K49" s="165"/>
      <c r="L49" s="165"/>
      <c r="M49" s="2"/>
      <c r="N49" s="6"/>
      <c r="O49" s="6"/>
      <c r="P49" s="15"/>
    </row>
    <row r="50" spans="1:16" ht="13.5" thickBot="1" x14ac:dyDescent="0.25">
      <c r="A50" s="161"/>
      <c r="B50" s="162"/>
      <c r="C50" s="163"/>
      <c r="D50" s="164"/>
      <c r="E50" s="164"/>
      <c r="F50" s="162"/>
      <c r="G50" s="163"/>
      <c r="H50" s="165"/>
      <c r="I50" s="165"/>
      <c r="J50" s="165"/>
      <c r="K50" s="165"/>
      <c r="L50" s="165"/>
      <c r="M50" s="2"/>
      <c r="N50" s="6"/>
      <c r="O50" s="6"/>
      <c r="P50" s="15"/>
    </row>
    <row r="51" spans="1:16" ht="15.75" x14ac:dyDescent="0.25">
      <c r="A51" s="166"/>
      <c r="B51" s="167"/>
      <c r="C51" s="168"/>
      <c r="D51" s="169"/>
      <c r="E51" s="168"/>
      <c r="F51" s="167"/>
      <c r="G51" s="168"/>
      <c r="H51" s="166"/>
      <c r="I51" s="170"/>
      <c r="J51" s="171"/>
      <c r="K51" s="166"/>
      <c r="L51" s="170"/>
      <c r="M51" s="3"/>
      <c r="N51" s="6"/>
      <c r="O51" s="6"/>
      <c r="P51" s="15"/>
    </row>
    <row r="52" spans="1:16" ht="15.75" x14ac:dyDescent="0.25">
      <c r="A52" s="93" t="s">
        <v>1</v>
      </c>
      <c r="B52" s="240" t="s">
        <v>30</v>
      </c>
      <c r="C52" s="241"/>
      <c r="D52" s="240" t="s">
        <v>30</v>
      </c>
      <c r="E52" s="241"/>
      <c r="F52" s="240" t="s">
        <v>30</v>
      </c>
      <c r="G52" s="241"/>
      <c r="H52" s="238" t="s">
        <v>34</v>
      </c>
      <c r="I52" s="239"/>
      <c r="J52" s="94"/>
      <c r="K52" s="238" t="s">
        <v>35</v>
      </c>
      <c r="L52" s="239"/>
      <c r="M52" s="4"/>
      <c r="N52" s="6"/>
      <c r="O52" s="6"/>
      <c r="P52" s="15"/>
    </row>
    <row r="53" spans="1:16" ht="15.75" x14ac:dyDescent="0.25">
      <c r="A53" s="95"/>
      <c r="B53" s="240" t="s">
        <v>31</v>
      </c>
      <c r="C53" s="241"/>
      <c r="D53" s="240" t="s">
        <v>31</v>
      </c>
      <c r="E53" s="241"/>
      <c r="F53" s="240" t="s">
        <v>31</v>
      </c>
      <c r="G53" s="241"/>
      <c r="H53" s="172"/>
      <c r="I53" s="173"/>
      <c r="J53" s="94"/>
      <c r="K53" s="172"/>
      <c r="L53" s="173"/>
      <c r="M53" s="5"/>
      <c r="N53" s="6"/>
      <c r="O53" s="6"/>
      <c r="P53" s="15"/>
    </row>
    <row r="54" spans="1:16" ht="16.5" thickBot="1" x14ac:dyDescent="0.3">
      <c r="A54" s="99"/>
      <c r="B54" s="242">
        <v>2015</v>
      </c>
      <c r="C54" s="243"/>
      <c r="D54" s="242">
        <v>2016</v>
      </c>
      <c r="E54" s="243"/>
      <c r="F54" s="242">
        <v>2017</v>
      </c>
      <c r="G54" s="243"/>
      <c r="H54" s="174"/>
      <c r="I54" s="175"/>
      <c r="J54" s="176"/>
      <c r="K54" s="174"/>
      <c r="L54" s="175"/>
      <c r="M54" s="5"/>
      <c r="N54" s="6"/>
      <c r="O54" s="6"/>
      <c r="P54" s="15"/>
    </row>
    <row r="55" spans="1:16" ht="13.5" thickBot="1" x14ac:dyDescent="0.25">
      <c r="A55" s="103"/>
      <c r="B55" s="244">
        <v>1</v>
      </c>
      <c r="C55" s="245"/>
      <c r="D55" s="252">
        <v>2</v>
      </c>
      <c r="E55" s="253"/>
      <c r="F55" s="244">
        <v>3</v>
      </c>
      <c r="G55" s="245"/>
      <c r="H55" s="248">
        <v>4</v>
      </c>
      <c r="I55" s="249"/>
      <c r="J55" s="177">
        <v>5</v>
      </c>
      <c r="K55" s="248">
        <v>5</v>
      </c>
      <c r="L55" s="249"/>
      <c r="M55" s="10"/>
      <c r="N55" s="6"/>
      <c r="O55" s="6"/>
      <c r="P55" s="15"/>
    </row>
    <row r="56" spans="1:16" ht="13.5" thickBot="1" x14ac:dyDescent="0.25">
      <c r="A56" s="105"/>
      <c r="B56" s="106"/>
      <c r="C56" s="107"/>
      <c r="D56" s="108"/>
      <c r="E56" s="109"/>
      <c r="F56" s="106"/>
      <c r="G56" s="107"/>
      <c r="H56" s="178"/>
      <c r="I56" s="179"/>
      <c r="J56" s="180"/>
      <c r="K56" s="178"/>
      <c r="L56" s="179"/>
      <c r="M56" s="2"/>
      <c r="N56" s="6"/>
      <c r="O56" s="6"/>
      <c r="P56" s="15"/>
    </row>
    <row r="57" spans="1:16" ht="13.5" thickBot="1" x14ac:dyDescent="0.25">
      <c r="A57" s="112" t="s">
        <v>13</v>
      </c>
      <c r="B57" s="181"/>
      <c r="C57" s="182"/>
      <c r="D57" s="115"/>
      <c r="E57" s="115"/>
      <c r="F57" s="181"/>
      <c r="G57" s="182"/>
      <c r="H57" s="183"/>
      <c r="I57" s="183"/>
      <c r="J57" s="183"/>
      <c r="K57" s="183"/>
      <c r="L57" s="184"/>
      <c r="M57" s="2"/>
      <c r="N57" s="6"/>
      <c r="O57" s="6"/>
      <c r="P57" s="15"/>
    </row>
    <row r="58" spans="1:16" x14ac:dyDescent="0.2">
      <c r="A58" s="149" t="s">
        <v>3</v>
      </c>
      <c r="B58" s="150"/>
      <c r="C58" s="151"/>
      <c r="D58" s="150"/>
      <c r="E58" s="152"/>
      <c r="F58" s="150"/>
      <c r="G58" s="151"/>
      <c r="H58" s="153"/>
      <c r="I58" s="140"/>
      <c r="J58" s="148"/>
      <c r="K58" s="148"/>
      <c r="L58" s="140"/>
      <c r="M58" s="2"/>
      <c r="N58" s="6"/>
      <c r="O58" s="6"/>
      <c r="P58" s="15"/>
    </row>
    <row r="59" spans="1:16" ht="13.5" thickBot="1" x14ac:dyDescent="0.25">
      <c r="A59" s="154" t="s">
        <v>4</v>
      </c>
      <c r="B59" s="143"/>
      <c r="C59" s="127">
        <v>18579355</v>
      </c>
      <c r="D59" s="143"/>
      <c r="E59" s="127">
        <v>18765148</v>
      </c>
      <c r="F59" s="143"/>
      <c r="G59" s="127">
        <v>18952799</v>
      </c>
      <c r="H59" s="145"/>
      <c r="I59" s="129">
        <f t="shared" ref="I59:I64" si="8">SUM(E59/C59)*100</f>
        <v>100.999997039725</v>
      </c>
      <c r="J59" s="155"/>
      <c r="K59" s="155"/>
      <c r="L59" s="129">
        <f t="shared" ref="L59:L64" si="9">SUM(G59/E59)*100</f>
        <v>100.99999744206653</v>
      </c>
      <c r="M59" s="9"/>
      <c r="N59" s="6"/>
      <c r="O59" s="23"/>
      <c r="P59" s="15"/>
    </row>
    <row r="60" spans="1:16" ht="13.5" thickBot="1" x14ac:dyDescent="0.25">
      <c r="A60" s="154" t="s">
        <v>5</v>
      </c>
      <c r="B60" s="185"/>
      <c r="C60" s="133">
        <v>18550423</v>
      </c>
      <c r="D60" s="185"/>
      <c r="E60" s="133">
        <v>18735927</v>
      </c>
      <c r="F60" s="185"/>
      <c r="G60" s="133">
        <v>18923286</v>
      </c>
      <c r="H60" s="145"/>
      <c r="I60" s="129">
        <f t="shared" si="8"/>
        <v>100.99999876013609</v>
      </c>
      <c r="J60" s="155"/>
      <c r="K60" s="155"/>
      <c r="L60" s="129">
        <f t="shared" si="9"/>
        <v>100.99999855891839</v>
      </c>
      <c r="M60" s="9"/>
      <c r="N60" s="6"/>
      <c r="O60" s="6"/>
      <c r="P60" s="15"/>
    </row>
    <row r="61" spans="1:16" ht="13.5" thickBot="1" x14ac:dyDescent="0.25">
      <c r="A61" s="131" t="s">
        <v>6</v>
      </c>
      <c r="B61" s="132"/>
      <c r="C61" s="133">
        <v>28932</v>
      </c>
      <c r="D61" s="132"/>
      <c r="E61" s="133">
        <v>29221</v>
      </c>
      <c r="F61" s="132"/>
      <c r="G61" s="133">
        <v>29513</v>
      </c>
      <c r="H61" s="134"/>
      <c r="I61" s="129">
        <f t="shared" si="8"/>
        <v>100.99889395824692</v>
      </c>
      <c r="J61" s="135"/>
      <c r="K61" s="135"/>
      <c r="L61" s="129">
        <f t="shared" si="9"/>
        <v>100.99928133876321</v>
      </c>
      <c r="M61" s="9"/>
      <c r="N61" s="6"/>
      <c r="O61" s="6"/>
      <c r="P61" s="15"/>
    </row>
    <row r="62" spans="1:16" ht="13.5" thickBot="1" x14ac:dyDescent="0.25">
      <c r="A62" s="131" t="s">
        <v>15</v>
      </c>
      <c r="B62" s="132"/>
      <c r="C62" s="133">
        <v>6316980</v>
      </c>
      <c r="D62" s="132"/>
      <c r="E62" s="133">
        <v>6380150</v>
      </c>
      <c r="F62" s="132"/>
      <c r="G62" s="133">
        <v>6443952</v>
      </c>
      <c r="H62" s="134"/>
      <c r="I62" s="129">
        <f t="shared" si="8"/>
        <v>101.00000316606985</v>
      </c>
      <c r="J62" s="135"/>
      <c r="K62" s="135"/>
      <c r="L62" s="129">
        <f t="shared" si="9"/>
        <v>101.00000783680633</v>
      </c>
      <c r="M62" s="9"/>
      <c r="N62" s="6"/>
      <c r="O62" s="6"/>
      <c r="P62" s="15"/>
    </row>
    <row r="63" spans="1:16" ht="13.5" thickBot="1" x14ac:dyDescent="0.25">
      <c r="A63" s="131" t="s">
        <v>16</v>
      </c>
      <c r="B63" s="132"/>
      <c r="C63" s="133">
        <v>185505</v>
      </c>
      <c r="D63" s="132"/>
      <c r="E63" s="133">
        <v>187360</v>
      </c>
      <c r="F63" s="132"/>
      <c r="G63" s="133">
        <v>189234</v>
      </c>
      <c r="H63" s="134"/>
      <c r="I63" s="129">
        <f t="shared" si="8"/>
        <v>100.99997304654862</v>
      </c>
      <c r="J63" s="135"/>
      <c r="K63" s="135"/>
      <c r="L63" s="129">
        <f t="shared" si="9"/>
        <v>101.00021349274124</v>
      </c>
      <c r="M63" s="9"/>
      <c r="N63" s="6"/>
      <c r="O63" s="6"/>
      <c r="P63" s="15"/>
    </row>
    <row r="64" spans="1:16" ht="13.5" thickBot="1" x14ac:dyDescent="0.25">
      <c r="A64" s="131" t="s">
        <v>7</v>
      </c>
      <c r="B64" s="132"/>
      <c r="C64" s="133">
        <v>49</v>
      </c>
      <c r="D64" s="132"/>
      <c r="E64" s="133">
        <v>49</v>
      </c>
      <c r="F64" s="132"/>
      <c r="G64" s="133">
        <v>49</v>
      </c>
      <c r="H64" s="134"/>
      <c r="I64" s="129">
        <f t="shared" si="8"/>
        <v>100</v>
      </c>
      <c r="J64" s="135"/>
      <c r="K64" s="135"/>
      <c r="L64" s="129">
        <f t="shared" si="9"/>
        <v>100</v>
      </c>
      <c r="M64" s="9"/>
      <c r="N64" s="6"/>
      <c r="O64" s="6"/>
      <c r="P64" s="15"/>
    </row>
    <row r="65" spans="1:19" x14ac:dyDescent="0.2">
      <c r="A65" s="136" t="s">
        <v>8</v>
      </c>
      <c r="B65" s="137"/>
      <c r="C65" s="138"/>
      <c r="D65" s="137"/>
      <c r="E65" s="138"/>
      <c r="F65" s="137"/>
      <c r="G65" s="138"/>
      <c r="H65" s="139"/>
      <c r="I65" s="142"/>
      <c r="J65" s="141"/>
      <c r="K65" s="141"/>
      <c r="L65" s="142"/>
      <c r="M65" s="9"/>
      <c r="N65" s="6"/>
      <c r="O65" s="6"/>
      <c r="P65" s="15"/>
    </row>
    <row r="66" spans="1:19" ht="13.5" thickBot="1" x14ac:dyDescent="0.25">
      <c r="A66" s="136" t="s">
        <v>9</v>
      </c>
      <c r="B66" s="143"/>
      <c r="C66" s="144">
        <f>SUM(C60/C64/12)</f>
        <v>31548.338435374153</v>
      </c>
      <c r="D66" s="143"/>
      <c r="E66" s="144">
        <f>SUM(E60/E64/12)</f>
        <v>31863.821428571431</v>
      </c>
      <c r="F66" s="143"/>
      <c r="G66" s="144">
        <f>SUM(G60/G64/12)</f>
        <v>32182.459183673473</v>
      </c>
      <c r="H66" s="145"/>
      <c r="I66" s="129">
        <f>SUM(E66/C66)*100</f>
        <v>100.99999876013608</v>
      </c>
      <c r="J66" s="141"/>
      <c r="K66" s="141"/>
      <c r="L66" s="129">
        <f>SUM(G66/E66)*100</f>
        <v>100.99999855891839</v>
      </c>
      <c r="M66" s="9"/>
      <c r="N66" s="6"/>
      <c r="O66" s="6"/>
      <c r="P66" s="15"/>
    </row>
    <row r="67" spans="1:19" ht="11.25" customHeight="1" thickBot="1" x14ac:dyDescent="0.25">
      <c r="A67" s="186"/>
      <c r="B67" s="146"/>
      <c r="C67" s="146"/>
      <c r="D67" s="146"/>
      <c r="E67" s="146"/>
      <c r="F67" s="146"/>
      <c r="G67" s="146"/>
      <c r="H67" s="135"/>
      <c r="I67" s="135"/>
      <c r="J67" s="135"/>
      <c r="K67" s="135"/>
      <c r="L67" s="156"/>
      <c r="M67" s="2"/>
      <c r="N67" s="6"/>
      <c r="O67" s="6"/>
      <c r="P67" s="15"/>
    </row>
    <row r="68" spans="1:19" ht="13.5" thickBot="1" x14ac:dyDescent="0.25">
      <c r="A68" s="112" t="s">
        <v>14</v>
      </c>
      <c r="B68" s="146"/>
      <c r="C68" s="147"/>
      <c r="D68" s="146"/>
      <c r="E68" s="146"/>
      <c r="F68" s="146"/>
      <c r="G68" s="147"/>
      <c r="H68" s="135"/>
      <c r="I68" s="135"/>
      <c r="J68" s="135"/>
      <c r="K68" s="135"/>
      <c r="L68" s="156"/>
      <c r="M68" s="2"/>
      <c r="N68" s="6"/>
      <c r="O68" s="6"/>
      <c r="P68" s="15"/>
    </row>
    <row r="69" spans="1:19" x14ac:dyDescent="0.2">
      <c r="A69" s="149" t="s">
        <v>3</v>
      </c>
      <c r="B69" s="150"/>
      <c r="C69" s="151"/>
      <c r="D69" s="150"/>
      <c r="E69" s="152"/>
      <c r="F69" s="150"/>
      <c r="G69" s="151"/>
      <c r="H69" s="153"/>
      <c r="I69" s="140"/>
      <c r="J69" s="148"/>
      <c r="K69" s="153"/>
      <c r="L69" s="140"/>
      <c r="M69" s="2"/>
      <c r="N69" s="6"/>
      <c r="O69" s="6"/>
      <c r="P69" s="15"/>
      <c r="Q69" s="7"/>
    </row>
    <row r="70" spans="1:19" ht="13.5" thickBot="1" x14ac:dyDescent="0.25">
      <c r="A70" s="154" t="s">
        <v>4</v>
      </c>
      <c r="B70" s="143"/>
      <c r="C70" s="144">
        <f t="shared" ref="C70:C75" si="10">SUM(C59+C40+C30+C20+C10)</f>
        <v>375314174</v>
      </c>
      <c r="D70" s="143"/>
      <c r="E70" s="144">
        <f t="shared" ref="E70:E75" si="11">SUM(E59+E40+E30+E20+E10)</f>
        <v>336560628</v>
      </c>
      <c r="F70" s="143"/>
      <c r="G70" s="144">
        <f t="shared" ref="G70:G75" si="12">SUM(G59+G40+G30+G20+G10)</f>
        <v>339926275</v>
      </c>
      <c r="H70" s="145"/>
      <c r="I70" s="129">
        <f t="shared" ref="I70:I75" si="13">SUM(E70/C70)*100</f>
        <v>89.674371850395403</v>
      </c>
      <c r="J70" s="155"/>
      <c r="K70" s="145"/>
      <c r="L70" s="129">
        <f t="shared" ref="L70:L75" si="14">SUM(G70/E70)*100</f>
        <v>101.00001209886025</v>
      </c>
      <c r="M70" s="9"/>
      <c r="N70" s="19"/>
      <c r="O70" s="23"/>
      <c r="P70" s="6"/>
      <c r="Q70" s="6"/>
      <c r="R70" s="15"/>
      <c r="S70" s="13"/>
    </row>
    <row r="71" spans="1:19" ht="13.5" thickBot="1" x14ac:dyDescent="0.25">
      <c r="A71" s="131" t="s">
        <v>5</v>
      </c>
      <c r="B71" s="187"/>
      <c r="C71" s="188">
        <f t="shared" si="10"/>
        <v>364607461</v>
      </c>
      <c r="D71" s="187"/>
      <c r="E71" s="188">
        <f>SUM(E60+E41+E31+E21+E11)</f>
        <v>330327397</v>
      </c>
      <c r="F71" s="187"/>
      <c r="G71" s="188">
        <f t="shared" si="12"/>
        <v>333630670</v>
      </c>
      <c r="H71" s="134"/>
      <c r="I71" s="129">
        <f t="shared" si="13"/>
        <v>90.598090366560001</v>
      </c>
      <c r="J71" s="135"/>
      <c r="K71" s="134"/>
      <c r="L71" s="129">
        <f t="shared" si="14"/>
        <v>100.99999970635194</v>
      </c>
      <c r="M71" s="9"/>
      <c r="N71" s="19"/>
      <c r="O71" s="6"/>
      <c r="P71" s="6"/>
      <c r="Q71" s="6"/>
      <c r="R71" s="15"/>
      <c r="S71" s="13"/>
    </row>
    <row r="72" spans="1:19" ht="13.5" thickBot="1" x14ac:dyDescent="0.25">
      <c r="A72" s="131" t="s">
        <v>6</v>
      </c>
      <c r="B72" s="187"/>
      <c r="C72" s="188">
        <f t="shared" si="10"/>
        <v>10706713</v>
      </c>
      <c r="D72" s="187"/>
      <c r="E72" s="188">
        <f t="shared" si="11"/>
        <v>6233231</v>
      </c>
      <c r="F72" s="187"/>
      <c r="G72" s="188">
        <f t="shared" si="12"/>
        <v>6295605</v>
      </c>
      <c r="H72" s="134"/>
      <c r="I72" s="129">
        <f t="shared" si="13"/>
        <v>58.217970351871763</v>
      </c>
      <c r="J72" s="135"/>
      <c r="K72" s="134"/>
      <c r="L72" s="129">
        <f t="shared" si="14"/>
        <v>101.00066883450974</v>
      </c>
      <c r="M72" s="9"/>
      <c r="N72" s="19"/>
      <c r="O72" s="19"/>
      <c r="P72" s="6"/>
      <c r="Q72" s="6"/>
      <c r="R72" s="15"/>
      <c r="S72" s="13"/>
    </row>
    <row r="73" spans="1:19" ht="13.5" thickBot="1" x14ac:dyDescent="0.25">
      <c r="A73" s="131" t="s">
        <v>15</v>
      </c>
      <c r="B73" s="187"/>
      <c r="C73" s="188">
        <f t="shared" si="10"/>
        <v>127612428</v>
      </c>
      <c r="D73" s="187"/>
      <c r="E73" s="188">
        <f t="shared" si="11"/>
        <v>114436276</v>
      </c>
      <c r="F73" s="187"/>
      <c r="G73" s="188">
        <f t="shared" si="12"/>
        <v>115580650</v>
      </c>
      <c r="H73" s="134"/>
      <c r="I73" s="129">
        <f t="shared" si="13"/>
        <v>89.674867717429535</v>
      </c>
      <c r="J73" s="135"/>
      <c r="K73" s="134"/>
      <c r="L73" s="129">
        <f t="shared" si="14"/>
        <v>101.00000982206028</v>
      </c>
      <c r="M73" s="9"/>
      <c r="N73" s="19"/>
      <c r="O73" s="19"/>
      <c r="P73" s="6"/>
      <c r="Q73" s="6"/>
      <c r="S73" s="13"/>
    </row>
    <row r="74" spans="1:19" ht="13.5" thickBot="1" x14ac:dyDescent="0.25">
      <c r="A74" s="131" t="s">
        <v>16</v>
      </c>
      <c r="B74" s="187"/>
      <c r="C74" s="188">
        <f>SUM(C63+C44+C34+C24+C14)</f>
        <v>3646077</v>
      </c>
      <c r="D74" s="187"/>
      <c r="E74" s="188">
        <f t="shared" si="11"/>
        <v>3303274</v>
      </c>
      <c r="F74" s="187"/>
      <c r="G74" s="188">
        <f>SUM(G63+G44+G34+G24+G14)</f>
        <v>3336308</v>
      </c>
      <c r="H74" s="134"/>
      <c r="I74" s="129">
        <f t="shared" si="13"/>
        <v>90.598031802400229</v>
      </c>
      <c r="J74" s="135"/>
      <c r="K74" s="134"/>
      <c r="L74" s="129">
        <f t="shared" si="14"/>
        <v>101.00003814397473</v>
      </c>
      <c r="M74" s="9"/>
      <c r="N74" s="19"/>
      <c r="O74" s="19"/>
      <c r="P74" s="6"/>
      <c r="Q74" s="6"/>
      <c r="S74" s="13"/>
    </row>
    <row r="75" spans="1:19" ht="13.5" thickBot="1" x14ac:dyDescent="0.25">
      <c r="A75" s="131" t="s">
        <v>7</v>
      </c>
      <c r="B75" s="187"/>
      <c r="C75" s="188">
        <f t="shared" si="10"/>
        <v>867</v>
      </c>
      <c r="D75" s="187"/>
      <c r="E75" s="188">
        <f t="shared" si="11"/>
        <v>837</v>
      </c>
      <c r="F75" s="187"/>
      <c r="G75" s="188">
        <f t="shared" si="12"/>
        <v>837</v>
      </c>
      <c r="H75" s="134"/>
      <c r="I75" s="129">
        <f t="shared" si="13"/>
        <v>96.539792387543258</v>
      </c>
      <c r="J75" s="135"/>
      <c r="K75" s="134"/>
      <c r="L75" s="129">
        <f t="shared" si="14"/>
        <v>100</v>
      </c>
      <c r="M75" s="9"/>
      <c r="N75" s="19"/>
      <c r="O75" s="19"/>
      <c r="P75" s="6"/>
      <c r="Q75" s="6"/>
      <c r="R75" s="15"/>
      <c r="S75" s="13"/>
    </row>
    <row r="76" spans="1:19" x14ac:dyDescent="0.2">
      <c r="A76" s="136" t="s">
        <v>8</v>
      </c>
      <c r="B76" s="137"/>
      <c r="C76" s="138"/>
      <c r="D76" s="137"/>
      <c r="E76" s="138"/>
      <c r="F76" s="137"/>
      <c r="G76" s="138"/>
      <c r="H76" s="139"/>
      <c r="I76" s="142"/>
      <c r="J76" s="141"/>
      <c r="K76" s="139"/>
      <c r="L76" s="142"/>
      <c r="M76" s="9"/>
      <c r="N76" s="6"/>
      <c r="O76" s="6"/>
      <c r="P76" s="6"/>
      <c r="Q76" s="6"/>
      <c r="R76" s="15"/>
      <c r="S76" s="13"/>
    </row>
    <row r="77" spans="1:19" ht="13.5" thickBot="1" x14ac:dyDescent="0.25">
      <c r="A77" s="154" t="s">
        <v>9</v>
      </c>
      <c r="B77" s="143"/>
      <c r="C77" s="144">
        <f>SUM(C71/C75/12)</f>
        <v>35044.930891964628</v>
      </c>
      <c r="D77" s="143"/>
      <c r="E77" s="144">
        <f>SUM(E71/E75/12)</f>
        <v>32888.032357626442</v>
      </c>
      <c r="F77" s="143"/>
      <c r="G77" s="144">
        <f>SUM(G71/G75/12)</f>
        <v>33216.912584627637</v>
      </c>
      <c r="H77" s="145"/>
      <c r="I77" s="129">
        <f>SUM(E77/C77)*100</f>
        <v>93.845333748873969</v>
      </c>
      <c r="J77" s="155"/>
      <c r="K77" s="145"/>
      <c r="L77" s="129">
        <f>SUM(G77/E77)*100</f>
        <v>100.99999970635194</v>
      </c>
      <c r="M77" s="9"/>
      <c r="N77" s="6"/>
      <c r="O77" s="6"/>
      <c r="P77" s="6"/>
      <c r="Q77" s="6"/>
      <c r="R77" s="15"/>
    </row>
    <row r="78" spans="1:19" x14ac:dyDescent="0.2">
      <c r="A78" s="189"/>
      <c r="B78" s="190"/>
      <c r="C78" s="191"/>
      <c r="D78" s="192"/>
      <c r="E78" s="192"/>
      <c r="F78" s="190"/>
      <c r="G78" s="191"/>
      <c r="H78" s="193"/>
      <c r="I78" s="193"/>
      <c r="J78" s="193"/>
      <c r="K78" s="193"/>
      <c r="L78" s="193"/>
      <c r="M78" s="1"/>
      <c r="N78" s="6"/>
      <c r="O78" s="15"/>
      <c r="P78" s="15"/>
    </row>
    <row r="79" spans="1:19" x14ac:dyDescent="0.2">
      <c r="A79" s="194"/>
      <c r="B79" s="190"/>
      <c r="C79" s="191"/>
      <c r="D79" s="192"/>
      <c r="E79" s="192"/>
      <c r="F79" s="190"/>
      <c r="G79" s="191"/>
      <c r="H79" s="193"/>
      <c r="I79" s="193"/>
      <c r="J79" s="193"/>
      <c r="K79" s="193"/>
      <c r="L79" s="193"/>
      <c r="M79" s="1"/>
      <c r="N79" s="6"/>
      <c r="O79" s="15"/>
      <c r="P79" s="15"/>
    </row>
    <row r="80" spans="1:19" x14ac:dyDescent="0.2">
      <c r="A80" s="195"/>
      <c r="B80" s="190"/>
      <c r="C80" s="191"/>
      <c r="D80" s="192"/>
      <c r="E80" s="192"/>
      <c r="F80" s="190"/>
      <c r="G80" s="191"/>
      <c r="H80" s="193"/>
      <c r="I80" s="193"/>
      <c r="J80" s="193"/>
      <c r="K80" s="193"/>
      <c r="L80" s="193"/>
      <c r="M80" s="1"/>
      <c r="N80" s="6"/>
      <c r="O80" s="15"/>
      <c r="P80" s="15"/>
    </row>
    <row r="81" spans="1:16" x14ac:dyDescent="0.2">
      <c r="A81" s="195"/>
      <c r="B81" s="190"/>
      <c r="C81" s="191"/>
      <c r="D81" s="192"/>
      <c r="E81" s="192"/>
      <c r="F81" s="190"/>
      <c r="G81" s="191"/>
      <c r="H81" s="193"/>
      <c r="I81" s="193"/>
      <c r="J81" s="193"/>
      <c r="K81" s="193"/>
      <c r="L81" s="193"/>
      <c r="M81" s="1"/>
      <c r="N81" s="6"/>
      <c r="O81" s="15"/>
      <c r="P81" s="15"/>
    </row>
    <row r="82" spans="1:16" x14ac:dyDescent="0.2">
      <c r="A82" s="195"/>
      <c r="B82" s="190"/>
      <c r="C82" s="191"/>
      <c r="D82" s="192"/>
      <c r="E82" s="192"/>
      <c r="F82" s="196"/>
      <c r="G82" s="197"/>
      <c r="H82" s="198"/>
      <c r="I82" s="198"/>
      <c r="J82" s="198"/>
      <c r="K82" s="198"/>
      <c r="L82" s="198"/>
      <c r="N82" s="15"/>
      <c r="O82" s="15"/>
      <c r="P82" s="15"/>
    </row>
    <row r="83" spans="1:16" x14ac:dyDescent="0.2">
      <c r="A83" s="195"/>
      <c r="B83" s="196"/>
      <c r="C83" s="197"/>
      <c r="D83" s="199"/>
      <c r="E83" s="199"/>
      <c r="F83" s="196"/>
      <c r="G83" s="197"/>
      <c r="H83" s="198"/>
      <c r="I83" s="198"/>
      <c r="J83" s="198"/>
      <c r="K83" s="198"/>
      <c r="L83" s="198"/>
      <c r="N83" s="15"/>
      <c r="O83" s="15"/>
      <c r="P83" s="15"/>
    </row>
    <row r="84" spans="1:16" x14ac:dyDescent="0.2">
      <c r="A84" s="195"/>
      <c r="B84" s="196"/>
      <c r="C84" s="197"/>
      <c r="D84" s="199"/>
      <c r="E84" s="199"/>
      <c r="F84" s="196"/>
      <c r="G84" s="197"/>
      <c r="H84" s="198"/>
      <c r="I84" s="198"/>
      <c r="J84" s="198"/>
      <c r="K84" s="198"/>
      <c r="L84" s="198"/>
      <c r="N84" s="15"/>
      <c r="O84" s="15"/>
      <c r="P84" s="15"/>
    </row>
    <row r="85" spans="1:16" x14ac:dyDescent="0.2">
      <c r="A85" s="195"/>
      <c r="B85" s="196"/>
      <c r="C85" s="197"/>
      <c r="D85" s="199"/>
      <c r="E85" s="199"/>
      <c r="F85" s="196"/>
      <c r="G85" s="197"/>
      <c r="H85" s="200"/>
      <c r="I85" s="200"/>
      <c r="J85" s="200"/>
      <c r="K85" s="200"/>
      <c r="L85" s="200"/>
      <c r="N85" s="15"/>
      <c r="O85" s="15"/>
      <c r="P85" s="15"/>
    </row>
    <row r="86" spans="1:16" x14ac:dyDescent="0.2">
      <c r="A86" s="195"/>
      <c r="B86" s="196"/>
      <c r="C86" s="197"/>
      <c r="D86" s="199"/>
      <c r="E86" s="199"/>
      <c r="F86" s="196"/>
      <c r="G86" s="197"/>
      <c r="H86" s="200"/>
      <c r="I86" s="200"/>
      <c r="J86" s="200"/>
      <c r="K86" s="200"/>
      <c r="L86" s="200"/>
      <c r="N86" s="15"/>
      <c r="O86" s="15"/>
      <c r="P86" s="15"/>
    </row>
    <row r="87" spans="1:16" x14ac:dyDescent="0.2">
      <c r="A87" s="195"/>
      <c r="B87" s="196"/>
      <c r="C87" s="197"/>
      <c r="D87" s="199"/>
      <c r="E87" s="199"/>
      <c r="F87" s="196"/>
      <c r="G87" s="197"/>
      <c r="H87" s="200"/>
      <c r="I87" s="200"/>
      <c r="J87" s="200"/>
      <c r="K87" s="200"/>
      <c r="L87" s="200"/>
      <c r="N87" s="15"/>
      <c r="O87" s="15"/>
      <c r="P87" s="15"/>
    </row>
    <row r="88" spans="1:16" x14ac:dyDescent="0.2">
      <c r="A88" s="195"/>
      <c r="B88" s="196"/>
      <c r="C88" s="197"/>
      <c r="D88" s="199"/>
      <c r="E88" s="199"/>
      <c r="F88" s="196"/>
      <c r="G88" s="197"/>
      <c r="H88" s="200"/>
      <c r="I88" s="200"/>
      <c r="J88" s="200"/>
      <c r="K88" s="200"/>
      <c r="L88" s="200"/>
      <c r="N88" s="15"/>
      <c r="O88" s="15"/>
      <c r="P88" s="15"/>
    </row>
    <row r="89" spans="1:16" x14ac:dyDescent="0.2">
      <c r="A89" s="195"/>
      <c r="B89" s="196"/>
      <c r="C89" s="197"/>
      <c r="D89" s="199"/>
      <c r="E89" s="199"/>
      <c r="F89" s="196"/>
      <c r="G89" s="197"/>
      <c r="H89" s="200"/>
      <c r="I89" s="200"/>
      <c r="J89" s="200"/>
      <c r="K89" s="200"/>
      <c r="L89" s="200"/>
      <c r="N89" s="15"/>
      <c r="O89" s="15"/>
      <c r="P89" s="15"/>
    </row>
    <row r="90" spans="1:16" x14ac:dyDescent="0.2">
      <c r="A90" s="195"/>
      <c r="B90" s="196"/>
      <c r="C90" s="197"/>
      <c r="D90" s="199"/>
      <c r="E90" s="199"/>
      <c r="F90" s="196"/>
      <c r="G90" s="197"/>
      <c r="H90" s="200"/>
      <c r="I90" s="200"/>
      <c r="J90" s="200"/>
      <c r="K90" s="200"/>
      <c r="L90" s="200"/>
      <c r="N90" s="15"/>
      <c r="O90" s="15"/>
      <c r="P90" s="15"/>
    </row>
    <row r="91" spans="1:16" x14ac:dyDescent="0.2">
      <c r="A91" s="195"/>
      <c r="B91" s="196"/>
      <c r="C91" s="197"/>
      <c r="D91" s="199"/>
      <c r="E91" s="199"/>
      <c r="F91" s="196"/>
      <c r="G91" s="197"/>
      <c r="H91" s="200"/>
      <c r="I91" s="200"/>
      <c r="J91" s="200"/>
      <c r="K91" s="200"/>
      <c r="L91" s="200"/>
      <c r="N91" s="15"/>
      <c r="O91" s="15"/>
      <c r="P91" s="15"/>
    </row>
    <row r="92" spans="1:16" x14ac:dyDescent="0.2">
      <c r="A92" s="195"/>
      <c r="B92" s="196"/>
      <c r="C92" s="197"/>
      <c r="D92" s="199"/>
      <c r="E92" s="199"/>
      <c r="F92" s="196"/>
      <c r="G92" s="197"/>
      <c r="H92" s="200"/>
      <c r="I92" s="200"/>
      <c r="J92" s="200"/>
      <c r="K92" s="200"/>
      <c r="L92" s="200"/>
      <c r="N92" s="15"/>
      <c r="O92" s="15"/>
      <c r="P92" s="15"/>
    </row>
    <row r="93" spans="1:16" x14ac:dyDescent="0.2">
      <c r="A93" s="195"/>
      <c r="B93" s="196"/>
      <c r="C93" s="197"/>
      <c r="D93" s="199"/>
      <c r="E93" s="199"/>
      <c r="F93" s="196"/>
      <c r="G93" s="197"/>
      <c r="H93" s="200"/>
      <c r="I93" s="200"/>
      <c r="J93" s="200"/>
      <c r="K93" s="200"/>
      <c r="L93" s="200"/>
      <c r="N93" s="15"/>
      <c r="O93" s="15"/>
      <c r="P93" s="15"/>
    </row>
    <row r="94" spans="1:16" x14ac:dyDescent="0.2">
      <c r="A94" s="195"/>
      <c r="B94" s="196"/>
      <c r="C94" s="197"/>
      <c r="D94" s="199"/>
      <c r="E94" s="199"/>
      <c r="F94" s="196"/>
      <c r="G94" s="197"/>
      <c r="H94" s="200"/>
      <c r="I94" s="200"/>
      <c r="J94" s="200"/>
      <c r="K94" s="200"/>
      <c r="L94" s="200"/>
      <c r="N94" s="15"/>
      <c r="O94" s="15"/>
      <c r="P94" s="15"/>
    </row>
    <row r="95" spans="1:16" x14ac:dyDescent="0.2">
      <c r="A95" s="195"/>
      <c r="B95" s="196"/>
      <c r="C95" s="197"/>
      <c r="D95" s="199"/>
      <c r="E95" s="199"/>
      <c r="F95" s="196"/>
      <c r="G95" s="197"/>
      <c r="H95" s="200"/>
      <c r="I95" s="200"/>
      <c r="J95" s="200"/>
      <c r="K95" s="200"/>
      <c r="L95" s="200"/>
      <c r="N95" s="15"/>
      <c r="O95" s="15"/>
      <c r="P95" s="15"/>
    </row>
    <row r="96" spans="1:16" x14ac:dyDescent="0.2">
      <c r="A96" s="195"/>
      <c r="B96" s="196"/>
      <c r="C96" s="197"/>
      <c r="D96" s="199"/>
      <c r="E96" s="199"/>
      <c r="F96" s="196"/>
      <c r="G96" s="197"/>
      <c r="H96" s="200"/>
      <c r="I96" s="200"/>
      <c r="J96" s="200"/>
      <c r="K96" s="200"/>
      <c r="L96" s="200"/>
      <c r="N96" s="15"/>
      <c r="O96" s="15"/>
      <c r="P96" s="15"/>
    </row>
    <row r="97" spans="1:16" x14ac:dyDescent="0.2">
      <c r="A97" s="195"/>
      <c r="B97" s="196"/>
      <c r="C97" s="197"/>
      <c r="D97" s="199"/>
      <c r="E97" s="199"/>
      <c r="F97" s="196"/>
      <c r="G97" s="197"/>
      <c r="H97" s="200"/>
      <c r="I97" s="200"/>
      <c r="J97" s="200"/>
      <c r="K97" s="200"/>
      <c r="L97" s="200"/>
      <c r="N97" s="15"/>
      <c r="O97" s="15"/>
      <c r="P97" s="15"/>
    </row>
    <row r="98" spans="1:16" x14ac:dyDescent="0.2">
      <c r="A98" s="195"/>
      <c r="B98" s="196"/>
      <c r="C98" s="197"/>
      <c r="D98" s="199"/>
      <c r="E98" s="199"/>
      <c r="F98" s="196"/>
      <c r="G98" s="197"/>
      <c r="H98" s="200"/>
      <c r="I98" s="200"/>
      <c r="J98" s="200"/>
      <c r="K98" s="200"/>
      <c r="L98" s="200"/>
      <c r="N98" s="15"/>
      <c r="O98" s="15"/>
      <c r="P98" s="15"/>
    </row>
    <row r="99" spans="1:16" ht="13.5" thickBot="1" x14ac:dyDescent="0.25">
      <c r="A99" s="195"/>
      <c r="B99" s="196"/>
      <c r="C99" s="197"/>
      <c r="D99" s="199"/>
      <c r="E99" s="199"/>
      <c r="F99" s="196"/>
      <c r="G99" s="197"/>
      <c r="H99" s="200"/>
      <c r="I99" s="200"/>
      <c r="J99" s="200"/>
      <c r="K99" s="200"/>
      <c r="L99" s="200"/>
      <c r="N99" s="15"/>
      <c r="O99" s="15"/>
      <c r="P99" s="15"/>
    </row>
    <row r="100" spans="1:16" ht="15.75" x14ac:dyDescent="0.25">
      <c r="A100" s="166"/>
      <c r="B100" s="167"/>
      <c r="C100" s="168"/>
      <c r="D100" s="169"/>
      <c r="E100" s="168"/>
      <c r="F100" s="167"/>
      <c r="G100" s="168"/>
      <c r="H100" s="166"/>
      <c r="I100" s="170"/>
      <c r="J100" s="171"/>
      <c r="K100" s="166"/>
      <c r="L100" s="170"/>
      <c r="M100" s="2"/>
      <c r="N100" s="6"/>
      <c r="O100" s="15"/>
      <c r="P100" s="15"/>
    </row>
    <row r="101" spans="1:16" ht="15.75" x14ac:dyDescent="0.25">
      <c r="A101" s="201" t="s">
        <v>18</v>
      </c>
      <c r="B101" s="240" t="s">
        <v>30</v>
      </c>
      <c r="C101" s="241"/>
      <c r="D101" s="240" t="s">
        <v>30</v>
      </c>
      <c r="E101" s="241"/>
      <c r="F101" s="240" t="s">
        <v>30</v>
      </c>
      <c r="G101" s="241"/>
      <c r="H101" s="238" t="s">
        <v>34</v>
      </c>
      <c r="I101" s="239"/>
      <c r="J101" s="94"/>
      <c r="K101" s="238" t="s">
        <v>35</v>
      </c>
      <c r="L101" s="239"/>
      <c r="M101" s="2"/>
      <c r="N101" s="6"/>
      <c r="O101" s="15"/>
      <c r="P101" s="15"/>
    </row>
    <row r="102" spans="1:16" ht="15.75" x14ac:dyDescent="0.25">
      <c r="A102" s="95"/>
      <c r="B102" s="240" t="s">
        <v>31</v>
      </c>
      <c r="C102" s="241"/>
      <c r="D102" s="240" t="s">
        <v>31</v>
      </c>
      <c r="E102" s="241"/>
      <c r="F102" s="240" t="s">
        <v>31</v>
      </c>
      <c r="G102" s="241"/>
      <c r="H102" s="172"/>
      <c r="I102" s="173"/>
      <c r="J102" s="94"/>
      <c r="K102" s="172"/>
      <c r="L102" s="173"/>
      <c r="M102" s="2"/>
      <c r="N102" s="6"/>
      <c r="O102" s="15"/>
      <c r="P102" s="15"/>
    </row>
    <row r="103" spans="1:16" ht="16.5" thickBot="1" x14ac:dyDescent="0.3">
      <c r="A103" s="99"/>
      <c r="B103" s="242">
        <v>2015</v>
      </c>
      <c r="C103" s="243"/>
      <c r="D103" s="242">
        <v>2016</v>
      </c>
      <c r="E103" s="243"/>
      <c r="F103" s="242">
        <v>2017</v>
      </c>
      <c r="G103" s="243"/>
      <c r="H103" s="174"/>
      <c r="I103" s="175"/>
      <c r="J103" s="176"/>
      <c r="K103" s="174"/>
      <c r="L103" s="175"/>
      <c r="M103" s="2"/>
      <c r="N103" s="6"/>
      <c r="O103" s="15"/>
      <c r="P103" s="15"/>
    </row>
    <row r="104" spans="1:16" ht="13.5" thickBot="1" x14ac:dyDescent="0.25">
      <c r="A104" s="103"/>
      <c r="B104" s="244">
        <v>1</v>
      </c>
      <c r="C104" s="245"/>
      <c r="D104" s="252">
        <v>2</v>
      </c>
      <c r="E104" s="253"/>
      <c r="F104" s="244">
        <v>3</v>
      </c>
      <c r="G104" s="245"/>
      <c r="H104" s="246">
        <v>4</v>
      </c>
      <c r="I104" s="247"/>
      <c r="J104" s="104">
        <v>5</v>
      </c>
      <c r="K104" s="246">
        <v>5</v>
      </c>
      <c r="L104" s="247"/>
      <c r="M104" s="2"/>
      <c r="N104" s="6"/>
      <c r="O104" s="15"/>
      <c r="P104" s="15"/>
    </row>
    <row r="105" spans="1:16" ht="13.5" thickBot="1" x14ac:dyDescent="0.25">
      <c r="A105" s="105"/>
      <c r="B105" s="106"/>
      <c r="C105" s="107"/>
      <c r="D105" s="108"/>
      <c r="E105" s="109"/>
      <c r="F105" s="106"/>
      <c r="G105" s="107"/>
      <c r="H105" s="105"/>
      <c r="I105" s="110"/>
      <c r="J105" s="111"/>
      <c r="K105" s="105"/>
      <c r="L105" s="110"/>
      <c r="M105" s="2"/>
      <c r="N105" s="6"/>
      <c r="O105" s="15"/>
      <c r="P105" s="15"/>
    </row>
    <row r="106" spans="1:16" ht="13.5" thickBot="1" x14ac:dyDescent="0.25">
      <c r="A106" s="112" t="s">
        <v>24</v>
      </c>
      <c r="B106" s="181"/>
      <c r="C106" s="182"/>
      <c r="D106" s="115"/>
      <c r="E106" s="115"/>
      <c r="F106" s="181"/>
      <c r="G106" s="182"/>
      <c r="H106" s="116"/>
      <c r="I106" s="116"/>
      <c r="J106" s="116"/>
      <c r="K106" s="116"/>
      <c r="L106" s="117"/>
      <c r="M106" s="2"/>
      <c r="N106" s="6"/>
      <c r="O106" s="15"/>
      <c r="P106" s="15"/>
    </row>
    <row r="107" spans="1:16" x14ac:dyDescent="0.2">
      <c r="A107" s="149" t="s">
        <v>3</v>
      </c>
      <c r="B107" s="119"/>
      <c r="C107" s="120"/>
      <c r="D107" s="119"/>
      <c r="E107" s="121"/>
      <c r="F107" s="119"/>
      <c r="G107" s="120"/>
      <c r="H107" s="231"/>
      <c r="I107" s="123"/>
      <c r="J107" s="124"/>
      <c r="K107" s="122"/>
      <c r="L107" s="123"/>
      <c r="M107" s="1"/>
      <c r="N107" s="6"/>
      <c r="O107" s="15"/>
      <c r="P107" s="15"/>
    </row>
    <row r="108" spans="1:16" ht="13.5" thickBot="1" x14ac:dyDescent="0.25">
      <c r="A108" s="154" t="s">
        <v>4</v>
      </c>
      <c r="B108" s="126"/>
      <c r="C108" s="127">
        <v>8946317</v>
      </c>
      <c r="D108" s="126"/>
      <c r="E108" s="127">
        <v>4454305</v>
      </c>
      <c r="F108" s="126"/>
      <c r="G108" s="127">
        <v>4498848</v>
      </c>
      <c r="H108" s="232"/>
      <c r="I108" s="129">
        <f>E108/C108*100</f>
        <v>49.789259647293967</v>
      </c>
      <c r="J108" s="130"/>
      <c r="K108" s="128"/>
      <c r="L108" s="129">
        <f>G108/E108*100</f>
        <v>100.99999887749043</v>
      </c>
      <c r="M108" s="1"/>
      <c r="N108" s="6"/>
      <c r="O108" s="23"/>
      <c r="P108" s="15"/>
    </row>
    <row r="109" spans="1:16" ht="13.5" thickBot="1" x14ac:dyDescent="0.25">
      <c r="A109" s="131" t="s">
        <v>5</v>
      </c>
      <c r="B109" s="132"/>
      <c r="C109" s="133">
        <v>8917385</v>
      </c>
      <c r="D109" s="132"/>
      <c r="E109" s="133">
        <v>4425084</v>
      </c>
      <c r="F109" s="132"/>
      <c r="G109" s="133">
        <v>4469335</v>
      </c>
      <c r="H109" s="233"/>
      <c r="I109" s="129">
        <f t="shared" ref="I109:I115" si="15">E109/C109*100</f>
        <v>49.623112605320955</v>
      </c>
      <c r="J109" s="135"/>
      <c r="K109" s="134"/>
      <c r="L109" s="129">
        <f t="shared" ref="L109:L115" si="16">G109/E109*100</f>
        <v>101.00000361575057</v>
      </c>
      <c r="M109" s="1"/>
      <c r="N109" s="6"/>
      <c r="O109" s="6"/>
      <c r="P109" s="15"/>
    </row>
    <row r="110" spans="1:16" ht="13.5" thickBot="1" x14ac:dyDescent="0.25">
      <c r="A110" s="131" t="s">
        <v>6</v>
      </c>
      <c r="B110" s="132"/>
      <c r="C110" s="133">
        <v>28932</v>
      </c>
      <c r="D110" s="132"/>
      <c r="E110" s="133">
        <v>29221</v>
      </c>
      <c r="F110" s="132"/>
      <c r="G110" s="133">
        <v>29513</v>
      </c>
      <c r="H110" s="233"/>
      <c r="I110" s="129">
        <f t="shared" si="15"/>
        <v>100.99889395824692</v>
      </c>
      <c r="J110" s="135"/>
      <c r="K110" s="134"/>
      <c r="L110" s="129">
        <f t="shared" si="16"/>
        <v>100.99928133876321</v>
      </c>
      <c r="M110" s="1"/>
      <c r="N110" s="6"/>
      <c r="O110" s="6"/>
      <c r="P110" s="15"/>
    </row>
    <row r="111" spans="1:16" ht="13.5" thickBot="1" x14ac:dyDescent="0.25">
      <c r="A111" s="131" t="s">
        <v>15</v>
      </c>
      <c r="B111" s="132"/>
      <c r="C111" s="133">
        <v>3041750</v>
      </c>
      <c r="D111" s="132"/>
      <c r="E111" s="133">
        <v>1514466</v>
      </c>
      <c r="F111" s="132"/>
      <c r="G111" s="133">
        <v>1529612</v>
      </c>
      <c r="H111" s="233"/>
      <c r="I111" s="129">
        <f t="shared" si="15"/>
        <v>49.789298923317169</v>
      </c>
      <c r="J111" s="135"/>
      <c r="K111" s="134"/>
      <c r="L111" s="129">
        <f t="shared" si="16"/>
        <v>101.00008848003191</v>
      </c>
      <c r="M111" s="1"/>
      <c r="N111" s="6"/>
      <c r="O111" s="6"/>
      <c r="P111" s="15"/>
    </row>
    <row r="112" spans="1:16" ht="13.5" thickBot="1" x14ac:dyDescent="0.25">
      <c r="A112" s="131" t="s">
        <v>16</v>
      </c>
      <c r="B112" s="132"/>
      <c r="C112" s="133">
        <v>89174</v>
      </c>
      <c r="D112" s="132"/>
      <c r="E112" s="133">
        <v>44252</v>
      </c>
      <c r="F112" s="132"/>
      <c r="G112" s="133">
        <v>44695</v>
      </c>
      <c r="H112" s="233"/>
      <c r="I112" s="129">
        <f t="shared" si="15"/>
        <v>49.624329961648009</v>
      </c>
      <c r="J112" s="135"/>
      <c r="K112" s="134"/>
      <c r="L112" s="129">
        <f t="shared" si="16"/>
        <v>101.00108469673688</v>
      </c>
      <c r="M112" s="1"/>
      <c r="N112" s="6"/>
      <c r="O112" s="6"/>
      <c r="P112" s="15"/>
    </row>
    <row r="113" spans="1:16" ht="13.5" thickBot="1" x14ac:dyDescent="0.25">
      <c r="A113" s="131" t="s">
        <v>7</v>
      </c>
      <c r="B113" s="132"/>
      <c r="C113" s="133">
        <v>18</v>
      </c>
      <c r="D113" s="132"/>
      <c r="E113" s="133">
        <v>18</v>
      </c>
      <c r="F113" s="132"/>
      <c r="G113" s="133">
        <v>18</v>
      </c>
      <c r="H113" s="233"/>
      <c r="I113" s="129">
        <f t="shared" si="15"/>
        <v>100</v>
      </c>
      <c r="J113" s="135"/>
      <c r="K113" s="153"/>
      <c r="L113" s="129">
        <f t="shared" si="16"/>
        <v>100</v>
      </c>
      <c r="M113" s="1"/>
      <c r="N113" s="6"/>
      <c r="O113" s="6"/>
      <c r="P113" s="15"/>
    </row>
    <row r="114" spans="1:16" x14ac:dyDescent="0.2">
      <c r="A114" s="136" t="s">
        <v>8</v>
      </c>
      <c r="B114" s="137"/>
      <c r="C114" s="138"/>
      <c r="D114" s="137"/>
      <c r="E114" s="138"/>
      <c r="F114" s="137"/>
      <c r="G114" s="138"/>
      <c r="H114" s="234"/>
      <c r="I114" s="140"/>
      <c r="J114" s="141"/>
      <c r="K114" s="153"/>
      <c r="L114" s="140"/>
      <c r="M114" s="1"/>
      <c r="N114" s="6"/>
      <c r="O114" s="6"/>
      <c r="P114" s="15"/>
    </row>
    <row r="115" spans="1:16" ht="13.5" thickBot="1" x14ac:dyDescent="0.25">
      <c r="A115" s="136" t="s">
        <v>9</v>
      </c>
      <c r="B115" s="143"/>
      <c r="C115" s="144">
        <f>SUM(C109/C113/12)</f>
        <v>41284.18981481481</v>
      </c>
      <c r="D115" s="143"/>
      <c r="E115" s="144">
        <f>SUM(E109/E113/12)</f>
        <v>20486.5</v>
      </c>
      <c r="F115" s="143"/>
      <c r="G115" s="144">
        <f>SUM(G109/G113/12)</f>
        <v>20691.365740740741</v>
      </c>
      <c r="H115" s="234"/>
      <c r="I115" s="129">
        <f t="shared" si="15"/>
        <v>49.623112605320962</v>
      </c>
      <c r="J115" s="141"/>
      <c r="K115" s="145"/>
      <c r="L115" s="129">
        <f t="shared" si="16"/>
        <v>101.00000361575057</v>
      </c>
      <c r="M115" s="1"/>
      <c r="N115" s="6"/>
      <c r="O115" s="6"/>
      <c r="P115" s="15"/>
    </row>
    <row r="116" spans="1:16" ht="13.5" thickBot="1" x14ac:dyDescent="0.25">
      <c r="A116" s="112"/>
      <c r="B116" s="181"/>
      <c r="C116" s="182"/>
      <c r="D116" s="115"/>
      <c r="E116" s="115"/>
      <c r="F116" s="181"/>
      <c r="G116" s="182"/>
      <c r="H116" s="116"/>
      <c r="I116" s="183"/>
      <c r="J116" s="183"/>
      <c r="K116" s="183"/>
      <c r="L116" s="184"/>
      <c r="M116" s="1"/>
      <c r="N116" s="6"/>
      <c r="O116" s="15"/>
      <c r="P116" s="15"/>
    </row>
    <row r="117" spans="1:16" ht="13.5" hidden="1" thickBot="1" x14ac:dyDescent="0.25">
      <c r="A117" s="255"/>
      <c r="B117" s="256"/>
      <c r="C117" s="256"/>
      <c r="D117" s="256"/>
      <c r="E117" s="256"/>
      <c r="F117" s="256"/>
      <c r="G117" s="256"/>
      <c r="H117" s="256"/>
      <c r="I117" s="256"/>
      <c r="J117" s="256"/>
      <c r="K117" s="256"/>
      <c r="L117" s="257"/>
      <c r="M117" s="1"/>
      <c r="N117" s="6"/>
      <c r="O117" s="15"/>
      <c r="P117" s="15"/>
    </row>
    <row r="118" spans="1:16" ht="13.5" hidden="1" thickBot="1" x14ac:dyDescent="0.25">
      <c r="A118" s="258"/>
      <c r="B118" s="259"/>
      <c r="C118" s="259"/>
      <c r="D118" s="259"/>
      <c r="E118" s="259"/>
      <c r="F118" s="259"/>
      <c r="G118" s="259"/>
      <c r="H118" s="259"/>
      <c r="I118" s="259"/>
      <c r="J118" s="259"/>
      <c r="K118" s="259"/>
      <c r="L118" s="260"/>
      <c r="M118" s="1"/>
      <c r="N118" s="23"/>
      <c r="O118" s="23"/>
      <c r="P118" s="15"/>
    </row>
    <row r="119" spans="1:16" ht="13.5" hidden="1" thickBot="1" x14ac:dyDescent="0.25">
      <c r="A119" s="258"/>
      <c r="B119" s="259"/>
      <c r="C119" s="259"/>
      <c r="D119" s="259"/>
      <c r="E119" s="259"/>
      <c r="F119" s="259"/>
      <c r="G119" s="259"/>
      <c r="H119" s="259"/>
      <c r="I119" s="259"/>
      <c r="J119" s="259"/>
      <c r="K119" s="259"/>
      <c r="L119" s="260"/>
      <c r="M119" s="1"/>
      <c r="N119" s="6"/>
      <c r="O119" s="6"/>
      <c r="P119" s="15"/>
    </row>
    <row r="120" spans="1:16" ht="13.5" hidden="1" thickBot="1" x14ac:dyDescent="0.25">
      <c r="A120" s="258"/>
      <c r="B120" s="259"/>
      <c r="C120" s="259"/>
      <c r="D120" s="259"/>
      <c r="E120" s="259"/>
      <c r="F120" s="259"/>
      <c r="G120" s="259"/>
      <c r="H120" s="259"/>
      <c r="I120" s="259"/>
      <c r="J120" s="259"/>
      <c r="K120" s="259"/>
      <c r="L120" s="260"/>
      <c r="M120" s="1"/>
      <c r="N120" s="6"/>
      <c r="O120" s="6"/>
      <c r="P120" s="15"/>
    </row>
    <row r="121" spans="1:16" ht="13.5" hidden="1" thickBot="1" x14ac:dyDescent="0.25">
      <c r="A121" s="258"/>
      <c r="B121" s="259"/>
      <c r="C121" s="259"/>
      <c r="D121" s="259"/>
      <c r="E121" s="259"/>
      <c r="F121" s="259"/>
      <c r="G121" s="259"/>
      <c r="H121" s="259"/>
      <c r="I121" s="259"/>
      <c r="J121" s="259"/>
      <c r="K121" s="259"/>
      <c r="L121" s="260"/>
      <c r="M121" s="1"/>
      <c r="N121" s="6"/>
      <c r="O121" s="6"/>
      <c r="P121" s="15"/>
    </row>
    <row r="122" spans="1:16" ht="13.5" hidden="1" thickBot="1" x14ac:dyDescent="0.25">
      <c r="A122" s="258"/>
      <c r="B122" s="259"/>
      <c r="C122" s="259"/>
      <c r="D122" s="259"/>
      <c r="E122" s="259"/>
      <c r="F122" s="259"/>
      <c r="G122" s="259"/>
      <c r="H122" s="259"/>
      <c r="I122" s="259"/>
      <c r="J122" s="259"/>
      <c r="K122" s="259"/>
      <c r="L122" s="260"/>
      <c r="M122" s="1"/>
      <c r="N122" s="6"/>
      <c r="O122" s="6"/>
      <c r="P122" s="15"/>
    </row>
    <row r="123" spans="1:16" ht="13.5" hidden="1" thickBot="1" x14ac:dyDescent="0.25">
      <c r="A123" s="258"/>
      <c r="B123" s="259"/>
      <c r="C123" s="259"/>
      <c r="D123" s="259"/>
      <c r="E123" s="259"/>
      <c r="F123" s="259"/>
      <c r="G123" s="259"/>
      <c r="H123" s="259"/>
      <c r="I123" s="259"/>
      <c r="J123" s="259"/>
      <c r="K123" s="259"/>
      <c r="L123" s="260"/>
      <c r="M123" s="1"/>
      <c r="N123" s="6"/>
      <c r="O123" s="6"/>
      <c r="P123" s="15"/>
    </row>
    <row r="124" spans="1:16" ht="13.5" hidden="1" thickBot="1" x14ac:dyDescent="0.25">
      <c r="A124" s="258"/>
      <c r="B124" s="259"/>
      <c r="C124" s="259"/>
      <c r="D124" s="259"/>
      <c r="E124" s="259"/>
      <c r="F124" s="259"/>
      <c r="G124" s="259"/>
      <c r="H124" s="259"/>
      <c r="I124" s="259"/>
      <c r="J124" s="259"/>
      <c r="K124" s="259"/>
      <c r="L124" s="260"/>
      <c r="M124" s="1"/>
      <c r="N124" s="6"/>
      <c r="O124" s="6"/>
      <c r="P124" s="15"/>
    </row>
    <row r="125" spans="1:16" ht="13.5" hidden="1" thickBot="1" x14ac:dyDescent="0.25">
      <c r="A125" s="261"/>
      <c r="B125" s="262"/>
      <c r="C125" s="262"/>
      <c r="D125" s="262"/>
      <c r="E125" s="262"/>
      <c r="F125" s="262"/>
      <c r="G125" s="262"/>
      <c r="H125" s="262"/>
      <c r="I125" s="262"/>
      <c r="J125" s="262"/>
      <c r="K125" s="262"/>
      <c r="L125" s="263"/>
      <c r="M125" s="1"/>
      <c r="N125" s="6"/>
      <c r="O125" s="6"/>
      <c r="P125" s="15"/>
    </row>
    <row r="126" spans="1:16" ht="13.5" thickBot="1" x14ac:dyDescent="0.25">
      <c r="A126" s="112" t="s">
        <v>29</v>
      </c>
      <c r="B126" s="181"/>
      <c r="C126" s="182"/>
      <c r="D126" s="115"/>
      <c r="E126" s="115"/>
      <c r="F126" s="181"/>
      <c r="G126" s="182"/>
      <c r="H126" s="202"/>
      <c r="I126" s="203"/>
      <c r="J126" s="183"/>
      <c r="K126" s="165"/>
      <c r="L126" s="204"/>
      <c r="M126" s="1"/>
      <c r="N126" s="6"/>
      <c r="O126" s="15"/>
      <c r="P126" s="15"/>
    </row>
    <row r="127" spans="1:16" x14ac:dyDescent="0.2">
      <c r="A127" s="149" t="s">
        <v>3</v>
      </c>
      <c r="B127" s="150"/>
      <c r="C127" s="151"/>
      <c r="D127" s="150"/>
      <c r="E127" s="152"/>
      <c r="F127" s="150"/>
      <c r="G127" s="151"/>
      <c r="H127" s="235"/>
      <c r="I127" s="140"/>
      <c r="J127" s="148"/>
      <c r="K127" s="153"/>
      <c r="L127" s="140"/>
      <c r="M127" s="1"/>
      <c r="N127" s="6"/>
      <c r="O127" s="15"/>
      <c r="P127" s="15"/>
    </row>
    <row r="128" spans="1:16" ht="13.5" thickBot="1" x14ac:dyDescent="0.25">
      <c r="A128" s="154" t="s">
        <v>4</v>
      </c>
      <c r="B128" s="126"/>
      <c r="C128" s="127">
        <v>4789763</v>
      </c>
      <c r="D128" s="126"/>
      <c r="E128" s="127">
        <v>4837660</v>
      </c>
      <c r="F128" s="126"/>
      <c r="G128" s="127">
        <v>4886037</v>
      </c>
      <c r="H128" s="236"/>
      <c r="I128" s="129">
        <f>E128/C128*100</f>
        <v>100.99998684694837</v>
      </c>
      <c r="J128" s="155"/>
      <c r="K128" s="145"/>
      <c r="L128" s="129">
        <f>G128/E128*100</f>
        <v>101.00000826846036</v>
      </c>
      <c r="M128" s="1"/>
      <c r="N128" s="6"/>
      <c r="O128" s="23"/>
      <c r="P128" s="15"/>
    </row>
    <row r="129" spans="1:16" ht="13.5" thickBot="1" x14ac:dyDescent="0.25">
      <c r="A129" s="131" t="s">
        <v>5</v>
      </c>
      <c r="B129" s="132"/>
      <c r="C129" s="133">
        <v>4740473</v>
      </c>
      <c r="D129" s="132"/>
      <c r="E129" s="133">
        <v>4787877</v>
      </c>
      <c r="F129" s="132"/>
      <c r="G129" s="133">
        <v>4835756</v>
      </c>
      <c r="H129" s="233"/>
      <c r="I129" s="129">
        <f t="shared" ref="I129:I135" si="17">E129/C129*100</f>
        <v>100.9999846006928</v>
      </c>
      <c r="J129" s="135"/>
      <c r="K129" s="155"/>
      <c r="L129" s="129">
        <f t="shared" ref="L129:L135" si="18">G129/E129*100</f>
        <v>101.00000480379927</v>
      </c>
      <c r="M129" s="1"/>
      <c r="N129" s="6"/>
      <c r="O129" s="6"/>
      <c r="P129" s="15"/>
    </row>
    <row r="130" spans="1:16" ht="13.5" thickBot="1" x14ac:dyDescent="0.25">
      <c r="A130" s="131" t="s">
        <v>6</v>
      </c>
      <c r="B130" s="132"/>
      <c r="C130" s="133">
        <v>49290</v>
      </c>
      <c r="D130" s="132"/>
      <c r="E130" s="133">
        <v>49783</v>
      </c>
      <c r="F130" s="132"/>
      <c r="G130" s="133">
        <v>50281</v>
      </c>
      <c r="H130" s="233"/>
      <c r="I130" s="129">
        <f t="shared" si="17"/>
        <v>101.0002028809089</v>
      </c>
      <c r="J130" s="135"/>
      <c r="K130" s="135"/>
      <c r="L130" s="129">
        <f t="shared" si="18"/>
        <v>101.00034148203203</v>
      </c>
      <c r="M130" s="1"/>
      <c r="N130" s="6"/>
      <c r="O130" s="6"/>
      <c r="P130" s="15"/>
    </row>
    <row r="131" spans="1:16" ht="13.5" thickBot="1" x14ac:dyDescent="0.25">
      <c r="A131" s="131" t="s">
        <v>15</v>
      </c>
      <c r="B131" s="132"/>
      <c r="C131" s="133">
        <v>1628521</v>
      </c>
      <c r="D131" s="132"/>
      <c r="E131" s="133">
        <v>1644805</v>
      </c>
      <c r="F131" s="132"/>
      <c r="G131" s="133">
        <v>1661254</v>
      </c>
      <c r="H131" s="233"/>
      <c r="I131" s="129">
        <f t="shared" si="17"/>
        <v>100.99992569945368</v>
      </c>
      <c r="J131" s="135"/>
      <c r="K131" s="135"/>
      <c r="L131" s="129">
        <f t="shared" si="18"/>
        <v>101.00005775760653</v>
      </c>
      <c r="M131" s="1"/>
      <c r="N131" s="6"/>
      <c r="O131" s="6"/>
      <c r="P131" s="15"/>
    </row>
    <row r="132" spans="1:16" ht="13.5" thickBot="1" x14ac:dyDescent="0.25">
      <c r="A132" s="131" t="s">
        <v>16</v>
      </c>
      <c r="B132" s="132"/>
      <c r="C132" s="133">
        <v>47405</v>
      </c>
      <c r="D132" s="132"/>
      <c r="E132" s="133">
        <v>47879</v>
      </c>
      <c r="F132" s="132"/>
      <c r="G132" s="133">
        <v>48358</v>
      </c>
      <c r="H132" s="233"/>
      <c r="I132" s="129">
        <f t="shared" si="17"/>
        <v>100.99989452589388</v>
      </c>
      <c r="J132" s="135"/>
      <c r="K132" s="135"/>
      <c r="L132" s="129">
        <f t="shared" si="18"/>
        <v>101.00043860565175</v>
      </c>
      <c r="M132" s="1"/>
      <c r="N132" s="6"/>
      <c r="O132" s="6"/>
      <c r="P132" s="15"/>
    </row>
    <row r="133" spans="1:16" ht="13.5" thickBot="1" x14ac:dyDescent="0.25">
      <c r="A133" s="131" t="s">
        <v>7</v>
      </c>
      <c r="B133" s="132"/>
      <c r="C133" s="133">
        <v>12</v>
      </c>
      <c r="D133" s="132"/>
      <c r="E133" s="133">
        <v>12</v>
      </c>
      <c r="F133" s="132"/>
      <c r="G133" s="133">
        <v>12</v>
      </c>
      <c r="H133" s="233"/>
      <c r="I133" s="129">
        <f t="shared" si="17"/>
        <v>100</v>
      </c>
      <c r="J133" s="135"/>
      <c r="K133" s="148"/>
      <c r="L133" s="129">
        <f t="shared" si="18"/>
        <v>100</v>
      </c>
      <c r="M133" s="1"/>
      <c r="N133" s="6"/>
      <c r="O133" s="6"/>
      <c r="P133" s="15"/>
    </row>
    <row r="134" spans="1:16" x14ac:dyDescent="0.2">
      <c r="A134" s="136" t="s">
        <v>8</v>
      </c>
      <c r="B134" s="137"/>
      <c r="C134" s="138"/>
      <c r="D134" s="137"/>
      <c r="E134" s="138"/>
      <c r="F134" s="137"/>
      <c r="G134" s="138"/>
      <c r="H134" s="235"/>
      <c r="I134" s="140"/>
      <c r="J134" s="141"/>
      <c r="K134" s="153"/>
      <c r="L134" s="140"/>
      <c r="M134" s="1"/>
      <c r="N134" s="6"/>
      <c r="O134" s="6"/>
      <c r="P134" s="15"/>
    </row>
    <row r="135" spans="1:16" ht="13.5" thickBot="1" x14ac:dyDescent="0.25">
      <c r="A135" s="136" t="s">
        <v>9</v>
      </c>
      <c r="B135" s="143"/>
      <c r="C135" s="144">
        <f>SUM(C129/C133/12)</f>
        <v>32919.951388888891</v>
      </c>
      <c r="D135" s="143"/>
      <c r="E135" s="144">
        <f>SUM(E129/E133/12)</f>
        <v>33249.145833333336</v>
      </c>
      <c r="F135" s="143"/>
      <c r="G135" s="144">
        <f>SUM(G129/G133/12)</f>
        <v>33581.638888888891</v>
      </c>
      <c r="H135" s="234"/>
      <c r="I135" s="129">
        <f t="shared" si="17"/>
        <v>100.9999846006928</v>
      </c>
      <c r="J135" s="141"/>
      <c r="K135" s="145"/>
      <c r="L135" s="129">
        <f t="shared" si="18"/>
        <v>101.00000480379927</v>
      </c>
      <c r="M135" s="1"/>
      <c r="N135" s="6"/>
      <c r="O135" s="6"/>
      <c r="P135" s="15"/>
    </row>
    <row r="136" spans="1:16" ht="13.5" thickBot="1" x14ac:dyDescent="0.25">
      <c r="A136" s="112"/>
      <c r="B136" s="146"/>
      <c r="C136" s="147"/>
      <c r="D136" s="146"/>
      <c r="E136" s="146"/>
      <c r="F136" s="146"/>
      <c r="G136" s="147"/>
      <c r="H136" s="205"/>
      <c r="I136" s="135"/>
      <c r="J136" s="135"/>
      <c r="K136" s="155"/>
      <c r="L136" s="129"/>
      <c r="M136" s="1"/>
      <c r="N136" s="6"/>
      <c r="O136" s="15"/>
      <c r="P136" s="15"/>
    </row>
    <row r="137" spans="1:16" ht="13.5" thickBot="1" x14ac:dyDescent="0.25">
      <c r="A137" s="112" t="s">
        <v>17</v>
      </c>
      <c r="B137" s="146"/>
      <c r="C137" s="147"/>
      <c r="D137" s="146"/>
      <c r="E137" s="146"/>
      <c r="F137" s="146"/>
      <c r="G137" s="147"/>
      <c r="H137" s="205"/>
      <c r="I137" s="135"/>
      <c r="J137" s="135"/>
      <c r="K137" s="135"/>
      <c r="L137" s="156"/>
      <c r="M137" s="1"/>
      <c r="N137" s="6"/>
      <c r="O137" s="15"/>
      <c r="P137" s="15"/>
    </row>
    <row r="138" spans="1:16" x14ac:dyDescent="0.2">
      <c r="A138" s="149" t="s">
        <v>3</v>
      </c>
      <c r="B138" s="150"/>
      <c r="C138" s="151"/>
      <c r="D138" s="150"/>
      <c r="E138" s="152"/>
      <c r="F138" s="150"/>
      <c r="G138" s="151"/>
      <c r="H138" s="235"/>
      <c r="I138" s="140"/>
      <c r="J138" s="148"/>
      <c r="K138" s="148"/>
      <c r="L138" s="140"/>
      <c r="M138" s="1"/>
      <c r="N138" s="6"/>
      <c r="O138" s="15"/>
      <c r="P138" s="15"/>
    </row>
    <row r="139" spans="1:16" ht="13.5" thickBot="1" x14ac:dyDescent="0.25">
      <c r="A139" s="154" t="s">
        <v>4</v>
      </c>
      <c r="B139" s="143"/>
      <c r="C139" s="144">
        <f t="shared" ref="C139:C144" si="19">SUM(C108+C128)</f>
        <v>13736080</v>
      </c>
      <c r="D139" s="143"/>
      <c r="E139" s="144">
        <f t="shared" ref="E139:E144" si="20">SUM(E108+E128)</f>
        <v>9291965</v>
      </c>
      <c r="F139" s="143"/>
      <c r="G139" s="144">
        <f t="shared" ref="G139:G144" si="21">SUM(G108+G128)</f>
        <v>9384885</v>
      </c>
      <c r="H139" s="236"/>
      <c r="I139" s="129">
        <f>E139/C139*100</f>
        <v>67.646410038380679</v>
      </c>
      <c r="J139" s="155"/>
      <c r="K139" s="155"/>
      <c r="L139" s="129">
        <f>G139/E139*100</f>
        <v>101.0000037666952</v>
      </c>
      <c r="M139" s="1"/>
      <c r="N139" s="19"/>
      <c r="O139" s="23"/>
      <c r="P139" s="15"/>
    </row>
    <row r="140" spans="1:16" ht="13.5" thickBot="1" x14ac:dyDescent="0.25">
      <c r="A140" s="186" t="s">
        <v>5</v>
      </c>
      <c r="B140" s="187"/>
      <c r="C140" s="188">
        <f t="shared" si="19"/>
        <v>13657858</v>
      </c>
      <c r="D140" s="187"/>
      <c r="E140" s="188">
        <f t="shared" si="20"/>
        <v>9212961</v>
      </c>
      <c r="F140" s="187"/>
      <c r="G140" s="188">
        <f t="shared" si="21"/>
        <v>9305091</v>
      </c>
      <c r="H140" s="233"/>
      <c r="I140" s="129">
        <f t="shared" ref="I140:I146" si="22">E140/C140*100</f>
        <v>67.455387221041548</v>
      </c>
      <c r="J140" s="135"/>
      <c r="K140" s="135"/>
      <c r="L140" s="129">
        <f t="shared" ref="L140:L146" si="23">G140/E140*100</f>
        <v>101.00000423316673</v>
      </c>
      <c r="M140" s="1"/>
      <c r="N140" s="19"/>
      <c r="O140" s="6"/>
      <c r="P140" s="15"/>
    </row>
    <row r="141" spans="1:16" ht="13.5" thickBot="1" x14ac:dyDescent="0.25">
      <c r="A141" s="131" t="s">
        <v>6</v>
      </c>
      <c r="B141" s="187"/>
      <c r="C141" s="188">
        <f t="shared" si="19"/>
        <v>78222</v>
      </c>
      <c r="D141" s="187"/>
      <c r="E141" s="188">
        <f t="shared" si="20"/>
        <v>79004</v>
      </c>
      <c r="F141" s="187"/>
      <c r="G141" s="188">
        <f t="shared" si="21"/>
        <v>79794</v>
      </c>
      <c r="H141" s="233"/>
      <c r="I141" s="129">
        <f t="shared" si="22"/>
        <v>100.99971874920099</v>
      </c>
      <c r="J141" s="135"/>
      <c r="K141" s="135"/>
      <c r="L141" s="129">
        <f t="shared" si="23"/>
        <v>100.99994936965217</v>
      </c>
      <c r="M141" s="1"/>
      <c r="N141" s="19"/>
      <c r="O141" s="19"/>
      <c r="P141" s="15"/>
    </row>
    <row r="142" spans="1:16" ht="13.5" thickBot="1" x14ac:dyDescent="0.25">
      <c r="A142" s="131" t="s">
        <v>15</v>
      </c>
      <c r="B142" s="187"/>
      <c r="C142" s="188">
        <f t="shared" si="19"/>
        <v>4670271</v>
      </c>
      <c r="D142" s="187"/>
      <c r="E142" s="188">
        <f t="shared" si="20"/>
        <v>3159271</v>
      </c>
      <c r="F142" s="187"/>
      <c r="G142" s="188">
        <f t="shared" si="21"/>
        <v>3190866</v>
      </c>
      <c r="H142" s="233"/>
      <c r="I142" s="129">
        <f t="shared" si="22"/>
        <v>67.646417092284366</v>
      </c>
      <c r="J142" s="135"/>
      <c r="K142" s="135"/>
      <c r="L142" s="129">
        <f t="shared" si="23"/>
        <v>101.00007248507646</v>
      </c>
      <c r="M142" s="1"/>
      <c r="N142" s="19"/>
      <c r="O142" s="19"/>
      <c r="P142" s="15"/>
    </row>
    <row r="143" spans="1:16" ht="13.5" thickBot="1" x14ac:dyDescent="0.25">
      <c r="A143" s="131" t="s">
        <v>16</v>
      </c>
      <c r="B143" s="187"/>
      <c r="C143" s="188">
        <f>SUM(C112+C132)</f>
        <v>136579</v>
      </c>
      <c r="D143" s="187"/>
      <c r="E143" s="188">
        <f t="shared" si="20"/>
        <v>92131</v>
      </c>
      <c r="F143" s="187"/>
      <c r="G143" s="188">
        <f t="shared" si="21"/>
        <v>93053</v>
      </c>
      <c r="H143" s="233"/>
      <c r="I143" s="129">
        <f t="shared" si="22"/>
        <v>67.456197512062616</v>
      </c>
      <c r="J143" s="135"/>
      <c r="K143" s="135"/>
      <c r="L143" s="129">
        <f t="shared" si="23"/>
        <v>101.00074893358371</v>
      </c>
      <c r="M143" s="1"/>
      <c r="N143" s="19"/>
      <c r="O143" s="19"/>
      <c r="P143" s="15"/>
    </row>
    <row r="144" spans="1:16" ht="13.5" thickBot="1" x14ac:dyDescent="0.25">
      <c r="A144" s="131" t="s">
        <v>7</v>
      </c>
      <c r="B144" s="187"/>
      <c r="C144" s="188">
        <f t="shared" si="19"/>
        <v>30</v>
      </c>
      <c r="D144" s="187"/>
      <c r="E144" s="188">
        <f t="shared" si="20"/>
        <v>30</v>
      </c>
      <c r="F144" s="187"/>
      <c r="G144" s="188">
        <f t="shared" si="21"/>
        <v>30</v>
      </c>
      <c r="H144" s="233"/>
      <c r="I144" s="129">
        <f t="shared" si="22"/>
        <v>100</v>
      </c>
      <c r="J144" s="135"/>
      <c r="K144" s="135"/>
      <c r="L144" s="129">
        <f t="shared" si="23"/>
        <v>100</v>
      </c>
      <c r="M144" s="1"/>
      <c r="N144" s="19"/>
      <c r="O144" s="19"/>
      <c r="P144" s="15"/>
    </row>
    <row r="145" spans="1:16" x14ac:dyDescent="0.2">
      <c r="A145" s="136" t="s">
        <v>8</v>
      </c>
      <c r="B145" s="137"/>
      <c r="C145" s="138"/>
      <c r="D145" s="137"/>
      <c r="E145" s="138"/>
      <c r="F145" s="137"/>
      <c r="G145" s="138"/>
      <c r="H145" s="234"/>
      <c r="I145" s="140"/>
      <c r="J145" s="141"/>
      <c r="K145" s="141"/>
      <c r="L145" s="140"/>
      <c r="M145" s="1"/>
      <c r="N145" s="6"/>
      <c r="O145" s="6"/>
      <c r="P145" s="15"/>
    </row>
    <row r="146" spans="1:16" ht="13.5" thickBot="1" x14ac:dyDescent="0.25">
      <c r="A146" s="154" t="s">
        <v>9</v>
      </c>
      <c r="B146" s="143"/>
      <c r="C146" s="144">
        <f>SUM(C140/C144/12)</f>
        <v>37938.494444444448</v>
      </c>
      <c r="D146" s="143"/>
      <c r="E146" s="144">
        <f>SUM(E140/E144/12)</f>
        <v>25591.558333333334</v>
      </c>
      <c r="F146" s="143"/>
      <c r="G146" s="144">
        <f>SUM(G140/G144/12)</f>
        <v>25847.475000000002</v>
      </c>
      <c r="H146" s="236"/>
      <c r="I146" s="129">
        <f t="shared" si="22"/>
        <v>67.455387221041548</v>
      </c>
      <c r="J146" s="141"/>
      <c r="K146" s="155"/>
      <c r="L146" s="129">
        <f t="shared" si="23"/>
        <v>101.00000423316673</v>
      </c>
      <c r="M146" s="1"/>
      <c r="N146" s="6"/>
      <c r="O146" s="6"/>
      <c r="P146" s="15"/>
    </row>
    <row r="147" spans="1:16" x14ac:dyDescent="0.2">
      <c r="A147" s="161"/>
      <c r="B147" s="162"/>
      <c r="C147" s="163"/>
      <c r="D147" s="164"/>
      <c r="E147" s="164"/>
      <c r="F147" s="162"/>
      <c r="G147" s="163"/>
      <c r="H147" s="206"/>
      <c r="I147" s="165"/>
      <c r="J147" s="165"/>
      <c r="K147" s="165"/>
      <c r="L147" s="165"/>
      <c r="M147" s="1"/>
      <c r="N147" s="6"/>
      <c r="O147" s="15"/>
      <c r="P147" s="15"/>
    </row>
    <row r="148" spans="1:16" x14ac:dyDescent="0.2">
      <c r="A148" s="161"/>
      <c r="B148" s="162"/>
      <c r="C148" s="163"/>
      <c r="D148" s="164"/>
      <c r="E148" s="164"/>
      <c r="F148" s="162"/>
      <c r="G148" s="163"/>
      <c r="H148" s="206"/>
      <c r="I148" s="165"/>
      <c r="J148" s="165"/>
      <c r="K148" s="165"/>
      <c r="L148" s="165"/>
      <c r="M148" s="1"/>
      <c r="N148" s="6"/>
      <c r="O148" s="15"/>
      <c r="P148" s="15"/>
    </row>
    <row r="149" spans="1:16" x14ac:dyDescent="0.2">
      <c r="A149" s="161"/>
      <c r="B149" s="162"/>
      <c r="C149" s="163"/>
      <c r="D149" s="164"/>
      <c r="E149" s="164"/>
      <c r="F149" s="162"/>
      <c r="G149" s="163"/>
      <c r="H149" s="206"/>
      <c r="I149" s="165"/>
      <c r="J149" s="165"/>
      <c r="K149" s="165"/>
      <c r="L149" s="165"/>
      <c r="M149" s="1"/>
      <c r="N149" s="6"/>
      <c r="O149" s="15"/>
      <c r="P149" s="15"/>
    </row>
    <row r="150" spans="1:16" x14ac:dyDescent="0.2">
      <c r="A150" s="161"/>
      <c r="B150" s="162"/>
      <c r="C150" s="163"/>
      <c r="D150" s="164"/>
      <c r="E150" s="164"/>
      <c r="F150" s="162"/>
      <c r="G150" s="163"/>
      <c r="H150" s="206"/>
      <c r="I150" s="165"/>
      <c r="J150" s="165"/>
      <c r="K150" s="165"/>
      <c r="L150" s="165"/>
      <c r="M150" s="1"/>
      <c r="N150" s="6"/>
      <c r="O150" s="15"/>
      <c r="P150" s="15"/>
    </row>
    <row r="151" spans="1:16" x14ac:dyDescent="0.2">
      <c r="A151" s="161"/>
      <c r="B151" s="162"/>
      <c r="C151" s="163"/>
      <c r="D151" s="164"/>
      <c r="E151" s="164"/>
      <c r="F151" s="162"/>
      <c r="G151" s="163"/>
      <c r="H151" s="206"/>
      <c r="I151" s="165"/>
      <c r="J151" s="165"/>
      <c r="K151" s="165"/>
      <c r="L151" s="165"/>
      <c r="M151" s="1"/>
      <c r="N151" s="6"/>
      <c r="O151" s="15"/>
      <c r="P151" s="15"/>
    </row>
    <row r="152" spans="1:16" x14ac:dyDescent="0.2">
      <c r="A152" s="161"/>
      <c r="B152" s="162"/>
      <c r="C152" s="163"/>
      <c r="D152" s="164"/>
      <c r="E152" s="164"/>
      <c r="F152" s="162"/>
      <c r="G152" s="163"/>
      <c r="H152" s="206"/>
      <c r="I152" s="165"/>
      <c r="J152" s="165"/>
      <c r="K152" s="165"/>
      <c r="L152" s="165"/>
      <c r="M152" s="1"/>
      <c r="N152" s="6"/>
      <c r="O152" s="15"/>
      <c r="P152" s="15"/>
    </row>
    <row r="153" spans="1:16" x14ac:dyDescent="0.2">
      <c r="A153" s="161"/>
      <c r="B153" s="162"/>
      <c r="C153" s="163"/>
      <c r="D153" s="164"/>
      <c r="E153" s="164"/>
      <c r="F153" s="162"/>
      <c r="G153" s="163"/>
      <c r="H153" s="206"/>
      <c r="I153" s="165"/>
      <c r="J153" s="165"/>
      <c r="K153" s="165"/>
      <c r="L153" s="165"/>
      <c r="M153" s="1"/>
      <c r="N153" s="6"/>
      <c r="O153" s="15"/>
      <c r="P153" s="15"/>
    </row>
    <row r="154" spans="1:16" x14ac:dyDescent="0.2">
      <c r="A154" s="161"/>
      <c r="B154" s="162"/>
      <c r="C154" s="163"/>
      <c r="D154" s="164"/>
      <c r="E154" s="164"/>
      <c r="F154" s="162"/>
      <c r="G154" s="163"/>
      <c r="H154" s="206"/>
      <c r="I154" s="165"/>
      <c r="J154" s="165"/>
      <c r="K154" s="165"/>
      <c r="L154" s="165"/>
      <c r="M154" s="1"/>
      <c r="N154" s="6"/>
      <c r="O154" s="15"/>
      <c r="P154" s="15"/>
    </row>
    <row r="155" spans="1:16" x14ac:dyDescent="0.2">
      <c r="A155" s="161"/>
      <c r="B155" s="162"/>
      <c r="C155" s="163"/>
      <c r="D155" s="164"/>
      <c r="E155" s="164"/>
      <c r="F155" s="162"/>
      <c r="G155" s="163"/>
      <c r="H155" s="206"/>
      <c r="I155" s="165"/>
      <c r="J155" s="165"/>
      <c r="K155" s="165"/>
      <c r="L155" s="165"/>
      <c r="M155" s="1"/>
      <c r="N155" s="6"/>
      <c r="O155" s="15"/>
      <c r="P155" s="15"/>
    </row>
    <row r="156" spans="1:16" x14ac:dyDescent="0.2">
      <c r="A156" s="161"/>
      <c r="B156" s="162"/>
      <c r="C156" s="163"/>
      <c r="D156" s="164"/>
      <c r="E156" s="164"/>
      <c r="F156" s="162"/>
      <c r="G156" s="163"/>
      <c r="H156" s="206"/>
      <c r="I156" s="165"/>
      <c r="J156" s="165"/>
      <c r="K156" s="165"/>
      <c r="L156" s="165"/>
      <c r="M156" s="1"/>
      <c r="N156" s="6"/>
      <c r="O156" s="15"/>
      <c r="P156" s="15"/>
    </row>
    <row r="157" spans="1:16" x14ac:dyDescent="0.2">
      <c r="A157" s="161"/>
      <c r="B157" s="162"/>
      <c r="C157" s="163"/>
      <c r="D157" s="164"/>
      <c r="E157" s="164"/>
      <c r="F157" s="162"/>
      <c r="G157" s="163"/>
      <c r="H157" s="206"/>
      <c r="I157" s="165"/>
      <c r="J157" s="165"/>
      <c r="K157" s="165"/>
      <c r="L157" s="165"/>
      <c r="M157" s="1"/>
      <c r="N157" s="6"/>
      <c r="O157" s="15"/>
      <c r="P157" s="15"/>
    </row>
    <row r="158" spans="1:16" ht="13.5" thickBot="1" x14ac:dyDescent="0.25">
      <c r="A158" s="207"/>
      <c r="B158" s="190"/>
      <c r="C158" s="197"/>
      <c r="D158" s="199"/>
      <c r="E158" s="199"/>
      <c r="F158" s="196"/>
      <c r="G158" s="197"/>
      <c r="H158" s="200"/>
      <c r="I158" s="198"/>
      <c r="J158" s="198"/>
      <c r="K158" s="198"/>
      <c r="L158" s="198"/>
      <c r="N158" s="15"/>
      <c r="O158" s="15"/>
      <c r="P158" s="15"/>
    </row>
    <row r="159" spans="1:16" ht="15.75" x14ac:dyDescent="0.25">
      <c r="A159" s="166"/>
      <c r="B159" s="167"/>
      <c r="C159" s="208"/>
      <c r="D159" s="169"/>
      <c r="E159" s="168"/>
      <c r="F159" s="167"/>
      <c r="G159" s="208"/>
      <c r="H159" s="166"/>
      <c r="I159" s="170"/>
      <c r="J159" s="171"/>
      <c r="K159" s="166"/>
      <c r="L159" s="170"/>
      <c r="M159" s="2"/>
      <c r="N159" s="6"/>
      <c r="O159" s="15"/>
      <c r="P159" s="15"/>
    </row>
    <row r="160" spans="1:16" ht="15.75" x14ac:dyDescent="0.25">
      <c r="A160" s="201" t="s">
        <v>18</v>
      </c>
      <c r="B160" s="240" t="s">
        <v>30</v>
      </c>
      <c r="C160" s="241"/>
      <c r="D160" s="240" t="s">
        <v>30</v>
      </c>
      <c r="E160" s="241"/>
      <c r="F160" s="240" t="s">
        <v>30</v>
      </c>
      <c r="G160" s="241"/>
      <c r="H160" s="238" t="s">
        <v>34</v>
      </c>
      <c r="I160" s="239"/>
      <c r="J160" s="94"/>
      <c r="K160" s="238" t="s">
        <v>35</v>
      </c>
      <c r="L160" s="239"/>
      <c r="M160" s="2"/>
      <c r="N160" s="6"/>
      <c r="O160" s="15"/>
      <c r="P160" s="15"/>
    </row>
    <row r="161" spans="1:18" ht="15.75" x14ac:dyDescent="0.25">
      <c r="A161" s="95"/>
      <c r="B161" s="240" t="s">
        <v>31</v>
      </c>
      <c r="C161" s="241"/>
      <c r="D161" s="240" t="s">
        <v>31</v>
      </c>
      <c r="E161" s="241"/>
      <c r="F161" s="240" t="s">
        <v>31</v>
      </c>
      <c r="G161" s="241"/>
      <c r="H161" s="172"/>
      <c r="I161" s="173"/>
      <c r="J161" s="94"/>
      <c r="K161" s="172"/>
      <c r="L161" s="173"/>
      <c r="M161" s="2"/>
      <c r="N161" s="6"/>
      <c r="O161" s="15"/>
      <c r="P161" s="15"/>
    </row>
    <row r="162" spans="1:18" ht="16.5" thickBot="1" x14ac:dyDescent="0.3">
      <c r="A162" s="99"/>
      <c r="B162" s="242">
        <v>2015</v>
      </c>
      <c r="C162" s="243"/>
      <c r="D162" s="242">
        <v>2016</v>
      </c>
      <c r="E162" s="243"/>
      <c r="F162" s="242">
        <v>2017</v>
      </c>
      <c r="G162" s="243"/>
      <c r="H162" s="174"/>
      <c r="I162" s="175"/>
      <c r="J162" s="176"/>
      <c r="K162" s="174"/>
      <c r="L162" s="175"/>
      <c r="M162" s="2"/>
      <c r="N162" s="6"/>
      <c r="O162" s="15"/>
      <c r="P162" s="15"/>
    </row>
    <row r="163" spans="1:18" ht="13.5" thickBot="1" x14ac:dyDescent="0.25">
      <c r="A163" s="103"/>
      <c r="B163" s="244">
        <v>1</v>
      </c>
      <c r="C163" s="245"/>
      <c r="D163" s="252">
        <v>2</v>
      </c>
      <c r="E163" s="253"/>
      <c r="F163" s="244">
        <v>3</v>
      </c>
      <c r="G163" s="245"/>
      <c r="H163" s="246">
        <v>4</v>
      </c>
      <c r="I163" s="247"/>
      <c r="J163" s="104">
        <v>5</v>
      </c>
      <c r="K163" s="246">
        <v>5</v>
      </c>
      <c r="L163" s="247"/>
      <c r="M163" s="2"/>
      <c r="N163" s="6"/>
      <c r="O163" s="15"/>
      <c r="P163" s="15"/>
    </row>
    <row r="164" spans="1:18" ht="13.5" thickBot="1" x14ac:dyDescent="0.25">
      <c r="A164" s="105"/>
      <c r="B164" s="209"/>
      <c r="C164" s="210"/>
      <c r="D164" s="211"/>
      <c r="E164" s="212"/>
      <c r="F164" s="209"/>
      <c r="G164" s="210"/>
      <c r="H164" s="213"/>
      <c r="I164" s="214"/>
      <c r="J164" s="215"/>
      <c r="K164" s="213"/>
      <c r="L164" s="214"/>
      <c r="M164" s="2"/>
      <c r="N164" s="6"/>
      <c r="O164" s="15"/>
      <c r="P164" s="15"/>
    </row>
    <row r="165" spans="1:18" ht="13.5" thickBot="1" x14ac:dyDescent="0.25">
      <c r="A165" s="112" t="s">
        <v>27</v>
      </c>
      <c r="B165" s="181"/>
      <c r="C165" s="181"/>
      <c r="D165" s="115"/>
      <c r="E165" s="115"/>
      <c r="F165" s="181"/>
      <c r="G165" s="181"/>
      <c r="H165" s="116"/>
      <c r="I165" s="183"/>
      <c r="J165" s="183"/>
      <c r="K165" s="183"/>
      <c r="L165" s="184"/>
      <c r="M165" s="1"/>
      <c r="N165" s="6"/>
      <c r="O165" s="15"/>
      <c r="P165" s="15"/>
    </row>
    <row r="166" spans="1:18" x14ac:dyDescent="0.2">
      <c r="A166" s="149" t="s">
        <v>3</v>
      </c>
      <c r="B166" s="150"/>
      <c r="C166" s="152"/>
      <c r="D166" s="150"/>
      <c r="E166" s="152"/>
      <c r="F166" s="150"/>
      <c r="G166" s="152"/>
      <c r="H166" s="235"/>
      <c r="I166" s="140"/>
      <c r="J166" s="148"/>
      <c r="K166" s="148"/>
      <c r="L166" s="140"/>
      <c r="M166" s="1"/>
      <c r="N166" s="6"/>
      <c r="O166" s="15"/>
      <c r="P166" s="15"/>
    </row>
    <row r="167" spans="1:18" ht="13.5" thickBot="1" x14ac:dyDescent="0.25">
      <c r="A167" s="154" t="s">
        <v>4</v>
      </c>
      <c r="B167" s="143"/>
      <c r="C167" s="144">
        <f t="shared" ref="C167:C172" si="24">SUM(C139+C70)</f>
        <v>389050254</v>
      </c>
      <c r="D167" s="143"/>
      <c r="E167" s="144">
        <f t="shared" ref="E167:E172" si="25">SUM(E139+E70)</f>
        <v>345852593</v>
      </c>
      <c r="F167" s="143"/>
      <c r="G167" s="144">
        <f t="shared" ref="G167:G172" si="26">SUM(G139+G70)</f>
        <v>349311160</v>
      </c>
      <c r="H167" s="236"/>
      <c r="I167" s="129">
        <f>E167/C167*100</f>
        <v>88.896637245223346</v>
      </c>
      <c r="J167" s="155"/>
      <c r="K167" s="155"/>
      <c r="L167" s="129">
        <f>G167/E167*100</f>
        <v>101.00001187500132</v>
      </c>
      <c r="M167" s="1"/>
      <c r="N167" s="37"/>
      <c r="O167" s="37"/>
      <c r="P167" s="15"/>
    </row>
    <row r="168" spans="1:18" ht="13.5" thickBot="1" x14ac:dyDescent="0.25">
      <c r="A168" s="186" t="s">
        <v>5</v>
      </c>
      <c r="B168" s="187"/>
      <c r="C168" s="144">
        <f t="shared" si="24"/>
        <v>378265319</v>
      </c>
      <c r="D168" s="187"/>
      <c r="E168" s="144">
        <f t="shared" si="25"/>
        <v>339540358</v>
      </c>
      <c r="F168" s="187"/>
      <c r="G168" s="144">
        <f t="shared" si="26"/>
        <v>342935761</v>
      </c>
      <c r="H168" s="233"/>
      <c r="I168" s="129">
        <f t="shared" ref="I168:I172" si="27">E168/C168*100</f>
        <v>89.762487054754274</v>
      </c>
      <c r="J168" s="135"/>
      <c r="K168" s="135"/>
      <c r="L168" s="129">
        <f t="shared" ref="L168:L174" si="28">G168/E168*100</f>
        <v>100.99999982918084</v>
      </c>
      <c r="M168" s="1"/>
      <c r="N168" s="37"/>
      <c r="O168" s="37"/>
      <c r="P168" s="15"/>
    </row>
    <row r="169" spans="1:18" ht="13.5" thickBot="1" x14ac:dyDescent="0.25">
      <c r="A169" s="131" t="s">
        <v>6</v>
      </c>
      <c r="B169" s="187"/>
      <c r="C169" s="144">
        <f t="shared" si="24"/>
        <v>10784935</v>
      </c>
      <c r="D169" s="187"/>
      <c r="E169" s="144">
        <f t="shared" si="25"/>
        <v>6312235</v>
      </c>
      <c r="F169" s="187"/>
      <c r="G169" s="144">
        <f t="shared" si="26"/>
        <v>6375399</v>
      </c>
      <c r="H169" s="233"/>
      <c r="I169" s="129">
        <f t="shared" si="27"/>
        <v>58.52826187640445</v>
      </c>
      <c r="J169" s="135"/>
      <c r="K169" s="135"/>
      <c r="L169" s="129">
        <f t="shared" si="28"/>
        <v>101.00065982967999</v>
      </c>
      <c r="M169" s="1"/>
      <c r="N169" s="37"/>
      <c r="O169" s="37"/>
      <c r="P169" s="15"/>
    </row>
    <row r="170" spans="1:18" ht="13.5" thickBot="1" x14ac:dyDescent="0.25">
      <c r="A170" s="131" t="s">
        <v>15</v>
      </c>
      <c r="B170" s="187"/>
      <c r="C170" s="144">
        <f t="shared" si="24"/>
        <v>132282699</v>
      </c>
      <c r="D170" s="187"/>
      <c r="E170" s="144">
        <f t="shared" si="25"/>
        <v>117595547</v>
      </c>
      <c r="F170" s="187"/>
      <c r="G170" s="144">
        <f>SUM(G142+G73)</f>
        <v>118771516</v>
      </c>
      <c r="H170" s="233"/>
      <c r="I170" s="129">
        <f t="shared" si="27"/>
        <v>88.897148220418458</v>
      </c>
      <c r="J170" s="135"/>
      <c r="K170" s="135"/>
      <c r="L170" s="129">
        <f t="shared" si="28"/>
        <v>101.0000115055377</v>
      </c>
      <c r="M170" s="1"/>
      <c r="N170" s="37"/>
      <c r="O170" s="37"/>
      <c r="P170" s="15"/>
    </row>
    <row r="171" spans="1:18" ht="13.5" thickBot="1" x14ac:dyDescent="0.25">
      <c r="A171" s="131" t="s">
        <v>16</v>
      </c>
      <c r="B171" s="187"/>
      <c r="C171" s="144">
        <f>SUM(C143+C74)</f>
        <v>3782656</v>
      </c>
      <c r="D171" s="187"/>
      <c r="E171" s="144">
        <f>SUM(E143+E74)</f>
        <v>3395405</v>
      </c>
      <c r="F171" s="187"/>
      <c r="G171" s="144">
        <f t="shared" si="26"/>
        <v>3429361</v>
      </c>
      <c r="H171" s="233"/>
      <c r="I171" s="129">
        <f t="shared" si="27"/>
        <v>89.762457913169996</v>
      </c>
      <c r="J171" s="135"/>
      <c r="K171" s="135"/>
      <c r="L171" s="129">
        <f t="shared" si="28"/>
        <v>101.00005743055689</v>
      </c>
      <c r="M171" s="1"/>
      <c r="N171" s="37"/>
      <c r="O171" s="37"/>
      <c r="P171" s="15"/>
    </row>
    <row r="172" spans="1:18" ht="13.5" thickBot="1" x14ac:dyDescent="0.25">
      <c r="A172" s="131" t="s">
        <v>7</v>
      </c>
      <c r="B172" s="187"/>
      <c r="C172" s="144">
        <f t="shared" si="24"/>
        <v>897</v>
      </c>
      <c r="D172" s="187"/>
      <c r="E172" s="144">
        <f t="shared" si="25"/>
        <v>867</v>
      </c>
      <c r="F172" s="187"/>
      <c r="G172" s="144">
        <f t="shared" si="26"/>
        <v>867</v>
      </c>
      <c r="H172" s="233"/>
      <c r="I172" s="129">
        <f t="shared" si="27"/>
        <v>96.655518394648837</v>
      </c>
      <c r="J172" s="135"/>
      <c r="K172" s="135"/>
      <c r="L172" s="129">
        <f t="shared" si="28"/>
        <v>100</v>
      </c>
      <c r="M172" s="1"/>
      <c r="N172" s="37"/>
      <c r="O172" s="37"/>
      <c r="P172" s="15"/>
    </row>
    <row r="173" spans="1:18" x14ac:dyDescent="0.2">
      <c r="A173" s="136" t="s">
        <v>8</v>
      </c>
      <c r="B173" s="137"/>
      <c r="C173" s="138"/>
      <c r="D173" s="137"/>
      <c r="E173" s="138"/>
      <c r="F173" s="137"/>
      <c r="G173" s="138"/>
      <c r="H173" s="234"/>
      <c r="I173" s="142"/>
      <c r="J173" s="141"/>
      <c r="K173" s="141"/>
      <c r="L173" s="140"/>
      <c r="M173" s="1"/>
      <c r="N173" s="19"/>
      <c r="O173" s="19"/>
      <c r="P173" s="15"/>
    </row>
    <row r="174" spans="1:18" ht="13.5" thickBot="1" x14ac:dyDescent="0.25">
      <c r="A174" s="154" t="s">
        <v>9</v>
      </c>
      <c r="B174" s="143"/>
      <c r="C174" s="144">
        <f>SUM(C168/C172/12)</f>
        <v>35141.705592716462</v>
      </c>
      <c r="D174" s="143"/>
      <c r="E174" s="144">
        <f>SUM(E168/E172/12)</f>
        <v>32635.559207996925</v>
      </c>
      <c r="F174" s="143"/>
      <c r="G174" s="144">
        <f>SUM(G168/G172/12)</f>
        <v>32961.914744329108</v>
      </c>
      <c r="H174" s="236"/>
      <c r="I174" s="129">
        <f>E174/C174*100</f>
        <v>92.868455464953399</v>
      </c>
      <c r="J174" s="141"/>
      <c r="K174" s="155"/>
      <c r="L174" s="129">
        <f t="shared" si="28"/>
        <v>100.99999982918084</v>
      </c>
      <c r="M174" s="1"/>
      <c r="N174" s="19"/>
      <c r="O174" s="19"/>
      <c r="P174" s="15"/>
    </row>
    <row r="175" spans="1:18" ht="13.5" thickBot="1" x14ac:dyDescent="0.25">
      <c r="A175" s="73"/>
      <c r="B175" s="222"/>
      <c r="C175" s="222"/>
      <c r="D175" s="80"/>
      <c r="E175" s="80"/>
      <c r="F175" s="81"/>
      <c r="G175" s="81"/>
      <c r="H175" s="237"/>
      <c r="I175" s="141"/>
      <c r="J175" s="141"/>
      <c r="K175" s="141"/>
      <c r="L175" s="142"/>
      <c r="N175" s="15"/>
      <c r="O175" s="15"/>
      <c r="P175" s="15"/>
    </row>
    <row r="176" spans="1:18" customFormat="1" ht="13.5" thickBot="1" x14ac:dyDescent="0.25">
      <c r="A176" s="26" t="s">
        <v>32</v>
      </c>
      <c r="B176" s="223"/>
      <c r="C176" s="223"/>
      <c r="D176" s="79"/>
      <c r="E176" s="79"/>
      <c r="F176" s="82"/>
      <c r="G176" s="82"/>
      <c r="H176" s="135"/>
      <c r="I176" s="135"/>
      <c r="J176" s="135"/>
      <c r="K176" s="135"/>
      <c r="L176" s="156"/>
      <c r="M176" s="16"/>
      <c r="N176" s="38"/>
      <c r="O176" s="38"/>
      <c r="P176" s="38"/>
      <c r="Q176" s="39"/>
      <c r="R176" s="39"/>
    </row>
    <row r="177" spans="1:16" x14ac:dyDescent="0.2">
      <c r="A177" s="29" t="s">
        <v>3</v>
      </c>
      <c r="B177" s="224"/>
      <c r="C177" s="225"/>
      <c r="D177" s="150"/>
      <c r="E177" s="152"/>
      <c r="F177" s="217"/>
      <c r="G177" s="151"/>
      <c r="H177" s="153"/>
      <c r="I177" s="140"/>
      <c r="J177" s="148"/>
      <c r="K177" s="148"/>
      <c r="L177" s="140"/>
      <c r="N177" s="15"/>
      <c r="O177" s="15"/>
      <c r="P177" s="15"/>
    </row>
    <row r="178" spans="1:16" ht="13.5" thickBot="1" x14ac:dyDescent="0.25">
      <c r="A178" s="30" t="s">
        <v>4</v>
      </c>
      <c r="B178" s="226"/>
      <c r="C178" s="227">
        <v>24135266</v>
      </c>
      <c r="D178" s="143"/>
      <c r="E178" s="144">
        <v>24376620</v>
      </c>
      <c r="F178" s="218"/>
      <c r="G178" s="144">
        <v>24620387</v>
      </c>
      <c r="H178" s="145"/>
      <c r="I178" s="129">
        <f>E178/C178*100</f>
        <v>101.00000555204156</v>
      </c>
      <c r="J178" s="155"/>
      <c r="K178" s="155"/>
      <c r="L178" s="129">
        <f>G178/E178*100</f>
        <v>101.00000328183316</v>
      </c>
      <c r="N178" s="221"/>
      <c r="O178" s="15"/>
      <c r="P178" s="15"/>
    </row>
    <row r="179" spans="1:16" ht="13.5" thickBot="1" x14ac:dyDescent="0.25">
      <c r="A179" s="27" t="s">
        <v>5</v>
      </c>
      <c r="B179" s="228"/>
      <c r="C179" s="227">
        <v>22744413</v>
      </c>
      <c r="D179" s="187"/>
      <c r="E179" s="144">
        <v>22971858</v>
      </c>
      <c r="F179" s="219"/>
      <c r="G179" s="144">
        <v>23201577</v>
      </c>
      <c r="H179" s="134"/>
      <c r="I179" s="129">
        <f t="shared" ref="I179:I183" si="29">E179/C179*100</f>
        <v>101.0000038251152</v>
      </c>
      <c r="J179" s="135"/>
      <c r="K179" s="135"/>
      <c r="L179" s="129">
        <f t="shared" ref="L179:L185" si="30">G179/E179*100</f>
        <v>101.00000182832403</v>
      </c>
      <c r="N179" s="15"/>
      <c r="O179" s="15"/>
      <c r="P179" s="15"/>
    </row>
    <row r="180" spans="1:16" ht="13.5" thickBot="1" x14ac:dyDescent="0.25">
      <c r="A180" s="27" t="s">
        <v>6</v>
      </c>
      <c r="B180" s="228"/>
      <c r="C180" s="227">
        <v>1390853</v>
      </c>
      <c r="D180" s="187"/>
      <c r="E180" s="144">
        <v>1404762</v>
      </c>
      <c r="F180" s="219"/>
      <c r="G180" s="144">
        <v>1418810</v>
      </c>
      <c r="H180" s="134"/>
      <c r="I180" s="129">
        <f t="shared" si="29"/>
        <v>101.00003379221241</v>
      </c>
      <c r="J180" s="135"/>
      <c r="K180" s="135"/>
      <c r="L180" s="129">
        <f t="shared" si="30"/>
        <v>101.00002705084563</v>
      </c>
      <c r="O180" s="15"/>
      <c r="P180" s="15"/>
    </row>
    <row r="181" spans="1:16" ht="13.5" thickBot="1" x14ac:dyDescent="0.25">
      <c r="A181" s="27" t="s">
        <v>15</v>
      </c>
      <c r="B181" s="228"/>
      <c r="C181" s="227">
        <v>8205992</v>
      </c>
      <c r="D181" s="187"/>
      <c r="E181" s="144">
        <v>8288050</v>
      </c>
      <c r="F181" s="219"/>
      <c r="G181" s="144">
        <v>8370931</v>
      </c>
      <c r="H181" s="134"/>
      <c r="I181" s="129">
        <f t="shared" si="29"/>
        <v>100.99997660246318</v>
      </c>
      <c r="J181" s="135"/>
      <c r="K181" s="135"/>
      <c r="L181" s="129">
        <f t="shared" si="30"/>
        <v>101.00000603278214</v>
      </c>
      <c r="N181" s="221"/>
      <c r="O181" s="15"/>
      <c r="P181" s="15"/>
    </row>
    <row r="182" spans="1:16" ht="13.5" thickBot="1" x14ac:dyDescent="0.25">
      <c r="A182" s="27" t="s">
        <v>16</v>
      </c>
      <c r="B182" s="228"/>
      <c r="C182" s="227">
        <v>227444</v>
      </c>
      <c r="D182" s="187"/>
      <c r="E182" s="144">
        <v>229719</v>
      </c>
      <c r="F182" s="219"/>
      <c r="G182" s="144">
        <v>232016</v>
      </c>
      <c r="H182" s="134"/>
      <c r="I182" s="129">
        <f t="shared" si="29"/>
        <v>101.00024621445279</v>
      </c>
      <c r="J182" s="135"/>
      <c r="K182" s="135"/>
      <c r="L182" s="129">
        <f t="shared" si="30"/>
        <v>100.99991729025461</v>
      </c>
      <c r="N182" s="15"/>
      <c r="O182" s="15"/>
      <c r="P182" s="15"/>
    </row>
    <row r="183" spans="1:16" ht="13.5" thickBot="1" x14ac:dyDescent="0.25">
      <c r="A183" s="27" t="s">
        <v>7</v>
      </c>
      <c r="B183" s="228"/>
      <c r="C183" s="227">
        <v>91</v>
      </c>
      <c r="D183" s="187"/>
      <c r="E183" s="144">
        <v>91</v>
      </c>
      <c r="F183" s="219"/>
      <c r="G183" s="144">
        <v>91</v>
      </c>
      <c r="H183" s="134"/>
      <c r="I183" s="129">
        <f t="shared" si="29"/>
        <v>100</v>
      </c>
      <c r="J183" s="135"/>
      <c r="K183" s="148"/>
      <c r="L183" s="129">
        <f t="shared" si="30"/>
        <v>100</v>
      </c>
      <c r="N183" s="15"/>
      <c r="O183" s="15"/>
      <c r="P183" s="15"/>
    </row>
    <row r="184" spans="1:16" x14ac:dyDescent="0.2">
      <c r="A184" s="28" t="s">
        <v>8</v>
      </c>
      <c r="B184" s="229"/>
      <c r="C184" s="230"/>
      <c r="D184" s="137"/>
      <c r="E184" s="138"/>
      <c r="F184" s="220"/>
      <c r="G184" s="138"/>
      <c r="H184" s="139"/>
      <c r="I184" s="142"/>
      <c r="J184" s="141"/>
      <c r="K184" s="153"/>
      <c r="L184" s="140"/>
      <c r="N184" s="15"/>
      <c r="O184" s="15"/>
      <c r="P184" s="15"/>
    </row>
    <row r="185" spans="1:16" ht="13.5" thickBot="1" x14ac:dyDescent="0.25">
      <c r="A185" s="30" t="s">
        <v>9</v>
      </c>
      <c r="B185" s="226"/>
      <c r="C185" s="227">
        <f>SUM(C179/C183/12)</f>
        <v>20828.217032967033</v>
      </c>
      <c r="D185" s="143"/>
      <c r="E185" s="144">
        <f>SUM(E179/E183/12)</f>
        <v>21036.5</v>
      </c>
      <c r="F185" s="218"/>
      <c r="G185" s="144">
        <f>SUM(G179/G183/12)</f>
        <v>21246.865384615387</v>
      </c>
      <c r="H185" s="145"/>
      <c r="I185" s="129">
        <f>E185/C185*100</f>
        <v>101.0000038251152</v>
      </c>
      <c r="J185" s="155"/>
      <c r="K185" s="145"/>
      <c r="L185" s="129">
        <f t="shared" si="30"/>
        <v>101.00000182832405</v>
      </c>
      <c r="N185" s="15"/>
      <c r="O185" s="15"/>
      <c r="P185" s="15"/>
    </row>
    <row r="186" spans="1:16" ht="13.5" thickBot="1" x14ac:dyDescent="0.25">
      <c r="A186" s="25"/>
      <c r="B186" s="222"/>
      <c r="C186" s="222"/>
      <c r="D186" s="80"/>
      <c r="E186" s="80"/>
      <c r="F186" s="81"/>
      <c r="G186" s="81"/>
      <c r="H186" s="141"/>
      <c r="I186" s="141"/>
      <c r="J186" s="141"/>
      <c r="K186" s="141"/>
      <c r="L186" s="140"/>
      <c r="N186" s="15"/>
      <c r="O186" s="15"/>
      <c r="P186" s="15"/>
    </row>
    <row r="187" spans="1:16" ht="16.5" thickBot="1" x14ac:dyDescent="0.3">
      <c r="A187" s="216" t="s">
        <v>28</v>
      </c>
      <c r="B187" s="147"/>
      <c r="C187" s="147"/>
      <c r="D187" s="146"/>
      <c r="E187" s="146"/>
      <c r="F187" s="147"/>
      <c r="G187" s="147"/>
      <c r="H187" s="135"/>
      <c r="I187" s="135"/>
      <c r="J187" s="135"/>
      <c r="K187" s="135"/>
      <c r="L187" s="156"/>
      <c r="N187" s="15"/>
      <c r="O187" s="15"/>
      <c r="P187" s="15"/>
    </row>
    <row r="188" spans="1:16" x14ac:dyDescent="0.2">
      <c r="A188" s="149" t="s">
        <v>3</v>
      </c>
      <c r="B188" s="217"/>
      <c r="C188" s="151"/>
      <c r="D188" s="150"/>
      <c r="E188" s="152"/>
      <c r="F188" s="217"/>
      <c r="G188" s="151"/>
      <c r="H188" s="153"/>
      <c r="I188" s="140"/>
      <c r="J188" s="148"/>
      <c r="K188" s="148"/>
      <c r="L188" s="140"/>
      <c r="N188" s="15"/>
      <c r="O188" s="15"/>
      <c r="P188" s="15"/>
    </row>
    <row r="189" spans="1:16" ht="13.5" thickBot="1" x14ac:dyDescent="0.25">
      <c r="A189" s="154" t="s">
        <v>4</v>
      </c>
      <c r="B189" s="218"/>
      <c r="C189" s="144">
        <f>SUM(C178+C167)</f>
        <v>413185520</v>
      </c>
      <c r="D189" s="143"/>
      <c r="E189" s="144">
        <f t="shared" ref="E189:E194" si="31">SUM(E167+E178)</f>
        <v>370229213</v>
      </c>
      <c r="F189" s="218"/>
      <c r="G189" s="144">
        <f>SUM(G178+G167)</f>
        <v>373931547</v>
      </c>
      <c r="H189" s="145"/>
      <c r="I189" s="129">
        <f>E189/C189*100</f>
        <v>89.603627203586427</v>
      </c>
      <c r="J189" s="155"/>
      <c r="K189" s="155"/>
      <c r="L189" s="129">
        <f>G189/E189*100</f>
        <v>101.00001130921021</v>
      </c>
      <c r="N189" s="15"/>
      <c r="O189" s="15"/>
      <c r="P189" s="15" t="s">
        <v>33</v>
      </c>
    </row>
    <row r="190" spans="1:16" ht="13.5" thickBot="1" x14ac:dyDescent="0.25">
      <c r="A190" s="131" t="s">
        <v>5</v>
      </c>
      <c r="B190" s="219"/>
      <c r="C190" s="144">
        <f>SUM(C168+C179)</f>
        <v>401009732</v>
      </c>
      <c r="D190" s="187"/>
      <c r="E190" s="144">
        <f t="shared" si="31"/>
        <v>362512216</v>
      </c>
      <c r="F190" s="219"/>
      <c r="G190" s="144">
        <f>SUM(G168+G179)</f>
        <v>366137338</v>
      </c>
      <c r="H190" s="134"/>
      <c r="I190" s="129">
        <f t="shared" ref="I190:I200" si="32">E190/C190*100</f>
        <v>90.399854934193968</v>
      </c>
      <c r="J190" s="135"/>
      <c r="K190" s="135"/>
      <c r="L190" s="129">
        <f t="shared" ref="L190:L200" si="33">G190/E190*100</f>
        <v>100.99999995586356</v>
      </c>
      <c r="N190" s="15"/>
      <c r="O190" s="15"/>
      <c r="P190" s="15"/>
    </row>
    <row r="191" spans="1:16" ht="13.5" thickBot="1" x14ac:dyDescent="0.25">
      <c r="A191" s="131" t="s">
        <v>6</v>
      </c>
      <c r="B191" s="219"/>
      <c r="C191" s="144">
        <f>SUM(C169+C180)</f>
        <v>12175788</v>
      </c>
      <c r="D191" s="187"/>
      <c r="E191" s="144">
        <f t="shared" si="31"/>
        <v>7716997</v>
      </c>
      <c r="F191" s="219"/>
      <c r="G191" s="144">
        <f>SUM(G169+G180)</f>
        <v>7794209</v>
      </c>
      <c r="H191" s="134"/>
      <c r="I191" s="129">
        <f t="shared" si="32"/>
        <v>63.379856810910304</v>
      </c>
      <c r="J191" s="135"/>
      <c r="K191" s="135"/>
      <c r="L191" s="129">
        <f t="shared" si="33"/>
        <v>101.00054464191189</v>
      </c>
      <c r="N191" s="15"/>
      <c r="O191" s="15"/>
      <c r="P191" s="15"/>
    </row>
    <row r="192" spans="1:16" ht="13.5" thickBot="1" x14ac:dyDescent="0.25">
      <c r="A192" s="131" t="s">
        <v>15</v>
      </c>
      <c r="B192" s="219"/>
      <c r="C192" s="144">
        <f>SUM(C170+C181)</f>
        <v>140488691</v>
      </c>
      <c r="D192" s="187"/>
      <c r="E192" s="144">
        <f t="shared" si="31"/>
        <v>125883597</v>
      </c>
      <c r="F192" s="219"/>
      <c r="G192" s="144">
        <f>SUM(G170+G181)</f>
        <v>127142447</v>
      </c>
      <c r="H192" s="134"/>
      <c r="I192" s="129">
        <f t="shared" si="32"/>
        <v>89.604078523302633</v>
      </c>
      <c r="J192" s="135"/>
      <c r="K192" s="135"/>
      <c r="L192" s="129">
        <f t="shared" si="33"/>
        <v>101.00001114521694</v>
      </c>
      <c r="N192" s="15"/>
      <c r="O192" s="15"/>
      <c r="P192" s="15"/>
    </row>
    <row r="193" spans="1:16" ht="13.5" thickBot="1" x14ac:dyDescent="0.25">
      <c r="A193" s="131" t="s">
        <v>16</v>
      </c>
      <c r="B193" s="219"/>
      <c r="C193" s="144">
        <f>SUM(C171+C182)</f>
        <v>4010100</v>
      </c>
      <c r="D193" s="187"/>
      <c r="E193" s="144">
        <f>SUM(E171+E182)</f>
        <v>3625124</v>
      </c>
      <c r="F193" s="219"/>
      <c r="G193" s="144">
        <f>SUM(G171+G182)</f>
        <v>3661377</v>
      </c>
      <c r="H193" s="134"/>
      <c r="I193" s="129">
        <f t="shared" si="32"/>
        <v>90.399840402982463</v>
      </c>
      <c r="J193" s="135"/>
      <c r="K193" s="135"/>
      <c r="L193" s="129">
        <f t="shared" si="33"/>
        <v>101.0000485500634</v>
      </c>
      <c r="N193" s="15"/>
      <c r="O193" s="15"/>
      <c r="P193" s="15"/>
    </row>
    <row r="194" spans="1:16" ht="13.5" thickBot="1" x14ac:dyDescent="0.25">
      <c r="A194" s="131" t="s">
        <v>7</v>
      </c>
      <c r="B194" s="219"/>
      <c r="C194" s="144">
        <f>SUM(C172+C183)</f>
        <v>988</v>
      </c>
      <c r="D194" s="187"/>
      <c r="E194" s="144">
        <f t="shared" si="31"/>
        <v>958</v>
      </c>
      <c r="F194" s="219"/>
      <c r="G194" s="144">
        <f>SUM(G172+G183)</f>
        <v>958</v>
      </c>
      <c r="H194" s="153"/>
      <c r="I194" s="129">
        <f t="shared" si="32"/>
        <v>96.963562753036442</v>
      </c>
      <c r="J194" s="135"/>
      <c r="K194" s="135"/>
      <c r="L194" s="129">
        <f t="shared" si="33"/>
        <v>100</v>
      </c>
      <c r="N194" s="15"/>
      <c r="O194" s="15"/>
      <c r="P194" s="15"/>
    </row>
    <row r="195" spans="1:16" x14ac:dyDescent="0.2">
      <c r="A195" s="136" t="s">
        <v>26</v>
      </c>
      <c r="B195" s="220"/>
      <c r="C195" s="160"/>
      <c r="D195" s="137"/>
      <c r="E195" s="160"/>
      <c r="F195" s="220"/>
      <c r="G195" s="160"/>
      <c r="H195" s="153"/>
      <c r="I195" s="140"/>
      <c r="J195" s="141"/>
      <c r="K195" s="141"/>
      <c r="L195" s="140"/>
      <c r="N195" s="15"/>
      <c r="O195" s="15"/>
      <c r="P195" s="15"/>
    </row>
    <row r="196" spans="1:16" ht="13.5" thickBot="1" x14ac:dyDescent="0.25">
      <c r="A196" s="136" t="s">
        <v>25</v>
      </c>
      <c r="B196" s="220"/>
      <c r="C196" s="138">
        <f>SUM(C190/C194/12)</f>
        <v>33823.357962213224</v>
      </c>
      <c r="D196" s="137"/>
      <c r="E196" s="138">
        <f>SUM(E190/E194/12)</f>
        <v>31533.769659011828</v>
      </c>
      <c r="F196" s="220"/>
      <c r="G196" s="138">
        <f>SUM(G190/G194/12)</f>
        <v>31849.107341684066</v>
      </c>
      <c r="H196" s="145"/>
      <c r="I196" s="129">
        <f t="shared" si="32"/>
        <v>93.230748094972483</v>
      </c>
      <c r="J196" s="141"/>
      <c r="K196" s="141"/>
      <c r="L196" s="129">
        <f t="shared" si="33"/>
        <v>100.99999995586357</v>
      </c>
      <c r="N196" s="15"/>
      <c r="O196" s="15"/>
      <c r="P196" s="15"/>
    </row>
    <row r="197" spans="1:16" x14ac:dyDescent="0.2">
      <c r="A197" s="149" t="s">
        <v>21</v>
      </c>
      <c r="B197" s="217"/>
      <c r="C197" s="152"/>
      <c r="D197" s="150"/>
      <c r="E197" s="152"/>
      <c r="F197" s="217"/>
      <c r="G197" s="152"/>
      <c r="H197" s="139"/>
      <c r="I197" s="140"/>
      <c r="J197" s="148"/>
      <c r="K197" s="153"/>
      <c r="L197" s="140"/>
      <c r="N197" s="15"/>
      <c r="O197" s="15"/>
      <c r="P197" s="15"/>
    </row>
    <row r="198" spans="1:16" x14ac:dyDescent="0.2">
      <c r="A198" s="136" t="s">
        <v>20</v>
      </c>
      <c r="B198" s="220"/>
      <c r="C198" s="138"/>
      <c r="D198" s="137"/>
      <c r="E198" s="138"/>
      <c r="F198" s="220"/>
      <c r="G198" s="138"/>
      <c r="H198" s="139"/>
      <c r="I198" s="142"/>
      <c r="J198" s="141"/>
      <c r="K198" s="139"/>
      <c r="L198" s="142"/>
      <c r="N198" s="15"/>
      <c r="O198" s="15"/>
      <c r="P198" s="15"/>
    </row>
    <row r="199" spans="1:16" x14ac:dyDescent="0.2">
      <c r="A199" s="136" t="s">
        <v>22</v>
      </c>
      <c r="B199" s="220"/>
      <c r="C199" s="138"/>
      <c r="D199" s="137"/>
      <c r="E199" s="138"/>
      <c r="F199" s="220"/>
      <c r="G199" s="138"/>
      <c r="H199" s="139"/>
      <c r="I199" s="142"/>
      <c r="J199" s="141"/>
      <c r="K199" s="139"/>
      <c r="L199" s="142"/>
      <c r="N199" s="15"/>
      <c r="O199" s="15"/>
      <c r="P199" s="15"/>
    </row>
    <row r="200" spans="1:16" ht="13.5" thickBot="1" x14ac:dyDescent="0.25">
      <c r="A200" s="154" t="s">
        <v>23</v>
      </c>
      <c r="B200" s="218"/>
      <c r="C200" s="144">
        <f>SUM(C189+C192+C193)</f>
        <v>557684311</v>
      </c>
      <c r="D200" s="143"/>
      <c r="E200" s="144">
        <f>SUM(E189+E192+E193)</f>
        <v>499737934</v>
      </c>
      <c r="F200" s="218"/>
      <c r="G200" s="144">
        <f>SUM(G189+G192+G193)</f>
        <v>504735371</v>
      </c>
      <c r="H200" s="145"/>
      <c r="I200" s="129">
        <f t="shared" si="32"/>
        <v>89.609466169830981</v>
      </c>
      <c r="J200" s="155"/>
      <c r="K200" s="145"/>
      <c r="L200" s="129">
        <f t="shared" si="33"/>
        <v>101.00001153804745</v>
      </c>
      <c r="N200" s="15"/>
      <c r="O200" s="15"/>
      <c r="P200" s="15"/>
    </row>
    <row r="201" spans="1:16" x14ac:dyDescent="0.2">
      <c r="A201" s="32"/>
      <c r="B201" s="21"/>
      <c r="C201" s="85"/>
      <c r="D201" s="78"/>
      <c r="E201" s="78"/>
      <c r="F201" s="21"/>
      <c r="G201" s="85"/>
      <c r="H201" s="20"/>
      <c r="I201" s="20"/>
      <c r="J201" s="20"/>
      <c r="K201" s="20"/>
      <c r="L201" s="20"/>
      <c r="N201" s="15"/>
      <c r="O201" s="15"/>
      <c r="P201" s="15"/>
    </row>
    <row r="202" spans="1:16" x14ac:dyDescent="0.2">
      <c r="A202" s="92" t="s">
        <v>36</v>
      </c>
      <c r="B202" s="21"/>
      <c r="C202" s="85"/>
      <c r="D202" s="78"/>
      <c r="E202" s="78"/>
      <c r="F202" s="21"/>
      <c r="G202" s="85"/>
      <c r="H202" s="20"/>
      <c r="I202" s="20"/>
      <c r="J202" s="20"/>
      <c r="K202" s="20"/>
      <c r="L202" s="20"/>
      <c r="N202" s="15"/>
      <c r="O202" s="15"/>
      <c r="P202" s="15"/>
    </row>
    <row r="203" spans="1:16" x14ac:dyDescent="0.2">
      <c r="A203" s="32"/>
      <c r="B203" s="21"/>
      <c r="C203" s="85"/>
      <c r="D203" s="78"/>
      <c r="E203" s="78"/>
      <c r="F203" s="21"/>
      <c r="G203" s="85"/>
      <c r="H203" s="20"/>
      <c r="I203" s="20"/>
      <c r="J203" s="20"/>
      <c r="K203" s="20"/>
      <c r="L203" s="20"/>
      <c r="N203" s="15"/>
      <c r="O203" s="15"/>
      <c r="P203" s="15"/>
    </row>
    <row r="204" spans="1:16" x14ac:dyDescent="0.2">
      <c r="A204" s="32"/>
      <c r="B204" s="21"/>
      <c r="C204" s="85"/>
      <c r="D204" s="52"/>
      <c r="E204" s="49"/>
      <c r="F204" s="21"/>
      <c r="G204" s="85"/>
      <c r="H204" s="20"/>
      <c r="I204" s="20"/>
      <c r="J204" s="20"/>
      <c r="K204" s="20"/>
      <c r="L204" s="20"/>
      <c r="N204" s="15"/>
      <c r="O204" s="15"/>
      <c r="P204" s="15"/>
    </row>
    <row r="205" spans="1:16" x14ac:dyDescent="0.2">
      <c r="A205" s="32"/>
      <c r="B205" s="21"/>
      <c r="C205" s="85"/>
      <c r="D205" s="52"/>
      <c r="E205" s="49"/>
      <c r="F205" s="21"/>
      <c r="G205" s="85"/>
      <c r="H205" s="20"/>
      <c r="I205" s="20"/>
      <c r="J205" s="20"/>
      <c r="K205" s="20"/>
      <c r="L205" s="20"/>
      <c r="N205" s="15"/>
      <c r="O205" s="15"/>
      <c r="P205" s="15"/>
    </row>
    <row r="206" spans="1:16" x14ac:dyDescent="0.2">
      <c r="A206" s="32"/>
      <c r="B206" s="21"/>
      <c r="C206" s="85"/>
      <c r="D206" s="52"/>
      <c r="E206" s="49"/>
      <c r="F206" s="21"/>
      <c r="G206" s="85"/>
      <c r="H206" s="20"/>
      <c r="I206" s="20"/>
      <c r="J206" s="20"/>
      <c r="K206" s="20"/>
      <c r="L206" s="20"/>
      <c r="N206" s="15"/>
      <c r="O206" s="15"/>
      <c r="P206" s="15"/>
    </row>
    <row r="207" spans="1:16" ht="15.75" x14ac:dyDescent="0.25">
      <c r="A207" s="35"/>
      <c r="B207" s="58"/>
      <c r="C207" s="86"/>
      <c r="D207" s="59"/>
      <c r="E207" s="58"/>
      <c r="F207" s="58"/>
      <c r="G207" s="86"/>
      <c r="H207" s="35"/>
      <c r="I207" s="35"/>
      <c r="J207" s="35"/>
      <c r="K207" s="35"/>
      <c r="L207" s="35"/>
      <c r="M207" s="6"/>
      <c r="N207" s="6"/>
      <c r="O207" s="15"/>
      <c r="P207" s="15"/>
    </row>
    <row r="208" spans="1:16" ht="15.75" x14ac:dyDescent="0.25">
      <c r="A208" s="60"/>
      <c r="B208" s="250"/>
      <c r="C208" s="250"/>
      <c r="D208" s="250"/>
      <c r="E208" s="250"/>
      <c r="F208" s="250"/>
      <c r="G208" s="250"/>
      <c r="H208" s="254"/>
      <c r="I208" s="254"/>
      <c r="J208" s="35"/>
      <c r="K208" s="254"/>
      <c r="L208" s="254"/>
      <c r="M208" s="6"/>
      <c r="N208" s="6"/>
      <c r="O208" s="15"/>
      <c r="P208" s="15"/>
    </row>
    <row r="209" spans="1:16" ht="15.75" x14ac:dyDescent="0.25">
      <c r="A209" s="61"/>
      <c r="B209" s="250"/>
      <c r="C209" s="250"/>
      <c r="D209" s="250"/>
      <c r="E209" s="250"/>
      <c r="F209" s="250"/>
      <c r="G209" s="250"/>
      <c r="H209" s="62"/>
      <c r="I209" s="62"/>
      <c r="J209" s="35"/>
      <c r="K209" s="62"/>
      <c r="L209" s="62"/>
      <c r="M209" s="6"/>
      <c r="N209" s="6"/>
      <c r="O209" s="15"/>
      <c r="P209" s="15"/>
    </row>
    <row r="210" spans="1:16" ht="18.75" customHeight="1" x14ac:dyDescent="0.25">
      <c r="A210" s="61"/>
      <c r="B210" s="264"/>
      <c r="C210" s="264"/>
      <c r="D210" s="250"/>
      <c r="E210" s="250"/>
      <c r="F210" s="250"/>
      <c r="G210" s="250"/>
      <c r="H210" s="62"/>
      <c r="I210" s="62"/>
      <c r="J210" s="35"/>
      <c r="K210" s="62"/>
      <c r="L210" s="62"/>
      <c r="M210" s="6"/>
      <c r="N210" s="6"/>
      <c r="O210" s="15"/>
      <c r="P210" s="15"/>
    </row>
    <row r="211" spans="1:16" x14ac:dyDescent="0.2">
      <c r="A211" s="57"/>
      <c r="B211" s="265"/>
      <c r="C211" s="265"/>
      <c r="D211" s="64"/>
      <c r="E211" s="63"/>
      <c r="F211" s="266"/>
      <c r="G211" s="266"/>
      <c r="H211" s="251"/>
      <c r="I211" s="251"/>
      <c r="J211" s="57"/>
      <c r="K211" s="251"/>
      <c r="L211" s="251"/>
      <c r="M211" s="6"/>
      <c r="N211" s="6"/>
      <c r="O211" s="15"/>
      <c r="P211" s="15"/>
    </row>
    <row r="212" spans="1:16" x14ac:dyDescent="0.2">
      <c r="A212" s="57"/>
      <c r="B212" s="19"/>
      <c r="C212" s="84"/>
      <c r="D212" s="51"/>
      <c r="E212" s="23"/>
      <c r="F212" s="65"/>
      <c r="G212" s="84"/>
      <c r="H212" s="22"/>
      <c r="I212" s="22"/>
      <c r="J212" s="22"/>
      <c r="K212" s="22"/>
      <c r="L212" s="22"/>
      <c r="M212" s="6"/>
      <c r="N212" s="6"/>
      <c r="O212" s="15"/>
      <c r="P212" s="15"/>
    </row>
    <row r="213" spans="1:16" x14ac:dyDescent="0.2">
      <c r="A213" s="66"/>
      <c r="B213" s="19"/>
      <c r="C213" s="84"/>
      <c r="D213" s="51"/>
      <c r="E213" s="23"/>
      <c r="F213" s="19"/>
      <c r="G213" s="84"/>
      <c r="H213" s="18"/>
      <c r="I213" s="18"/>
      <c r="J213" s="18"/>
      <c r="K213" s="18"/>
      <c r="L213" s="18"/>
      <c r="M213" s="14"/>
      <c r="N213" s="6"/>
      <c r="O213" s="15"/>
      <c r="P213" s="15"/>
    </row>
    <row r="214" spans="1:16" x14ac:dyDescent="0.2">
      <c r="A214" s="31"/>
      <c r="B214" s="19"/>
      <c r="C214" s="84"/>
      <c r="D214" s="51"/>
      <c r="E214" s="23"/>
      <c r="F214" s="19"/>
      <c r="G214" s="84"/>
      <c r="H214" s="18"/>
      <c r="I214" s="18"/>
      <c r="J214" s="18"/>
      <c r="K214" s="18"/>
      <c r="L214" s="18"/>
      <c r="M214" s="14"/>
      <c r="N214" s="6"/>
      <c r="O214" s="15"/>
      <c r="P214" s="15"/>
    </row>
    <row r="215" spans="1:16" x14ac:dyDescent="0.2">
      <c r="A215" s="31"/>
      <c r="B215" s="19"/>
      <c r="C215" s="84"/>
      <c r="D215" s="51"/>
      <c r="E215" s="23"/>
      <c r="F215" s="19"/>
      <c r="G215" s="84"/>
      <c r="H215" s="18"/>
      <c r="I215" s="18"/>
      <c r="J215" s="18"/>
      <c r="K215" s="18"/>
      <c r="L215" s="18"/>
      <c r="M215" s="14"/>
      <c r="N215" s="19"/>
      <c r="O215" s="19"/>
      <c r="P215" s="15"/>
    </row>
    <row r="216" spans="1:16" x14ac:dyDescent="0.2">
      <c r="A216" s="31"/>
      <c r="B216" s="19"/>
      <c r="C216" s="84"/>
      <c r="D216" s="51"/>
      <c r="E216" s="23"/>
      <c r="F216" s="19"/>
      <c r="G216" s="84"/>
      <c r="H216" s="18"/>
      <c r="I216" s="18"/>
      <c r="J216" s="18"/>
      <c r="K216" s="18"/>
      <c r="L216" s="18"/>
      <c r="M216" s="14"/>
      <c r="N216" s="19"/>
      <c r="O216" s="19"/>
      <c r="P216" s="15"/>
    </row>
    <row r="217" spans="1:16" x14ac:dyDescent="0.2">
      <c r="A217" s="31"/>
      <c r="B217" s="19"/>
      <c r="C217" s="84"/>
      <c r="D217" s="51"/>
      <c r="E217" s="23"/>
      <c r="F217" s="19"/>
      <c r="G217" s="84"/>
      <c r="H217" s="18"/>
      <c r="I217" s="18"/>
      <c r="J217" s="18"/>
      <c r="K217" s="18"/>
      <c r="L217" s="18"/>
      <c r="M217" s="14"/>
      <c r="N217" s="19"/>
      <c r="O217" s="19"/>
      <c r="P217" s="15"/>
    </row>
    <row r="218" spans="1:16" x14ac:dyDescent="0.2">
      <c r="A218" s="31"/>
      <c r="B218" s="19"/>
      <c r="C218" s="84"/>
      <c r="D218" s="51"/>
      <c r="E218" s="23"/>
      <c r="F218" s="19"/>
      <c r="G218" s="84"/>
      <c r="H218" s="18"/>
      <c r="I218" s="18"/>
      <c r="J218" s="18"/>
      <c r="K218" s="18"/>
      <c r="L218" s="18"/>
      <c r="M218" s="14"/>
      <c r="N218" s="19"/>
      <c r="O218" s="19"/>
      <c r="P218" s="15"/>
    </row>
    <row r="219" spans="1:16" x14ac:dyDescent="0.2">
      <c r="A219" s="31"/>
      <c r="B219" s="19"/>
      <c r="C219" s="84"/>
      <c r="D219" s="51"/>
      <c r="E219" s="23"/>
      <c r="F219" s="19"/>
      <c r="G219" s="84"/>
      <c r="H219" s="18"/>
      <c r="I219" s="18"/>
      <c r="J219" s="18"/>
      <c r="K219" s="18"/>
      <c r="L219" s="18"/>
      <c r="M219" s="14"/>
      <c r="N219" s="19"/>
      <c r="O219" s="19"/>
      <c r="P219" s="15"/>
    </row>
    <row r="220" spans="1:16" x14ac:dyDescent="0.2">
      <c r="A220" s="31"/>
      <c r="B220" s="19"/>
      <c r="C220" s="84"/>
      <c r="D220" s="51"/>
      <c r="E220" s="23"/>
      <c r="F220" s="19"/>
      <c r="G220" s="84"/>
      <c r="H220" s="18"/>
      <c r="I220" s="18"/>
      <c r="J220" s="18"/>
      <c r="K220" s="18"/>
      <c r="L220" s="18"/>
      <c r="M220" s="14"/>
      <c r="N220" s="19"/>
      <c r="O220" s="19"/>
      <c r="P220" s="15"/>
    </row>
    <row r="221" spans="1:16" x14ac:dyDescent="0.2">
      <c r="A221" s="31"/>
      <c r="B221" s="19"/>
      <c r="C221" s="84"/>
      <c r="D221" s="51"/>
      <c r="E221" s="23"/>
      <c r="F221" s="19"/>
      <c r="G221" s="84"/>
      <c r="H221" s="18"/>
      <c r="I221" s="18"/>
      <c r="J221" s="18"/>
      <c r="K221" s="18"/>
      <c r="L221" s="18"/>
      <c r="M221" s="14"/>
      <c r="N221" s="19"/>
      <c r="O221" s="19"/>
      <c r="P221" s="15"/>
    </row>
    <row r="222" spans="1:16" x14ac:dyDescent="0.2">
      <c r="A222" s="31"/>
      <c r="B222" s="19"/>
      <c r="C222" s="84"/>
      <c r="D222" s="51"/>
      <c r="E222" s="23"/>
      <c r="F222" s="19"/>
      <c r="G222" s="84"/>
      <c r="H222" s="18"/>
      <c r="I222" s="18"/>
      <c r="J222" s="18"/>
      <c r="K222" s="18"/>
      <c r="L222" s="18"/>
      <c r="M222" s="14"/>
      <c r="N222" s="19"/>
      <c r="O222" s="19"/>
      <c r="P222" s="15"/>
    </row>
    <row r="223" spans="1:16" ht="7.5" customHeight="1" x14ac:dyDescent="0.2">
      <c r="A223" s="57"/>
      <c r="B223" s="19"/>
      <c r="C223" s="87"/>
      <c r="D223" s="53"/>
      <c r="E223" s="68"/>
      <c r="F223" s="67"/>
      <c r="G223" s="87"/>
      <c r="H223" s="69"/>
      <c r="I223" s="69"/>
      <c r="J223" s="69"/>
      <c r="K223" s="69"/>
      <c r="L223" s="69"/>
      <c r="M223" s="13"/>
      <c r="N223" s="15"/>
      <c r="O223" s="15"/>
      <c r="P223" s="15"/>
    </row>
    <row r="224" spans="1:16" ht="14.1" customHeight="1" x14ac:dyDescent="0.25">
      <c r="A224" s="70"/>
      <c r="B224" s="19"/>
      <c r="C224" s="91"/>
      <c r="D224" s="53"/>
      <c r="E224" s="46"/>
      <c r="F224" s="67"/>
      <c r="G224" s="87"/>
      <c r="H224" s="69"/>
      <c r="I224" s="69"/>
      <c r="J224" s="69"/>
      <c r="K224" s="69"/>
      <c r="L224" s="69"/>
      <c r="M224" s="13"/>
      <c r="N224" s="15"/>
      <c r="O224" s="15"/>
      <c r="P224" s="15"/>
    </row>
    <row r="225" spans="1:16" x14ac:dyDescent="0.2">
      <c r="A225" s="31"/>
      <c r="B225" s="19"/>
      <c r="C225" s="84"/>
      <c r="D225" s="51"/>
      <c r="E225" s="23"/>
      <c r="F225" s="19"/>
      <c r="G225" s="84"/>
      <c r="H225" s="18"/>
      <c r="I225" s="18"/>
      <c r="J225" s="18"/>
      <c r="K225" s="18"/>
      <c r="L225" s="18"/>
      <c r="M225" s="13"/>
      <c r="N225" s="15"/>
      <c r="O225" s="15"/>
      <c r="P225" s="15"/>
    </row>
    <row r="226" spans="1:16" x14ac:dyDescent="0.2">
      <c r="A226" s="31"/>
      <c r="B226" s="19"/>
      <c r="C226" s="84"/>
      <c r="D226" s="51"/>
      <c r="E226" s="23"/>
      <c r="F226" s="19"/>
      <c r="G226" s="84"/>
      <c r="H226" s="18"/>
      <c r="I226" s="18"/>
      <c r="J226" s="18"/>
      <c r="K226" s="18"/>
      <c r="L226" s="18"/>
      <c r="M226" s="13"/>
      <c r="N226" s="19"/>
      <c r="O226" s="19"/>
      <c r="P226" s="15"/>
    </row>
    <row r="227" spans="1:16" x14ac:dyDescent="0.2">
      <c r="A227" s="31"/>
      <c r="B227" s="19"/>
      <c r="C227" s="84"/>
      <c r="D227" s="51"/>
      <c r="E227" s="23"/>
      <c r="F227" s="19"/>
      <c r="G227" s="84"/>
      <c r="H227" s="18"/>
      <c r="I227" s="18"/>
      <c r="J227" s="18"/>
      <c r="K227" s="18"/>
      <c r="L227" s="18"/>
      <c r="M227" s="13"/>
      <c r="N227" s="19"/>
      <c r="O227" s="19"/>
      <c r="P227" s="15"/>
    </row>
    <row r="228" spans="1:16" x14ac:dyDescent="0.2">
      <c r="A228" s="31"/>
      <c r="B228" s="19"/>
      <c r="C228" s="84"/>
      <c r="D228" s="51"/>
      <c r="E228" s="23"/>
      <c r="F228" s="19"/>
      <c r="G228" s="84"/>
      <c r="H228" s="18"/>
      <c r="I228" s="18"/>
      <c r="J228" s="18"/>
      <c r="K228" s="18"/>
      <c r="L228" s="18"/>
      <c r="M228" s="13"/>
      <c r="N228" s="19"/>
      <c r="O228" s="19"/>
      <c r="P228" s="15"/>
    </row>
    <row r="229" spans="1:16" x14ac:dyDescent="0.2">
      <c r="A229" s="31"/>
      <c r="B229" s="19"/>
      <c r="C229" s="84"/>
      <c r="D229" s="51"/>
      <c r="E229" s="23"/>
      <c r="F229" s="19"/>
      <c r="G229" s="84"/>
      <c r="H229" s="18"/>
      <c r="I229" s="18"/>
      <c r="J229" s="18"/>
      <c r="K229" s="18"/>
      <c r="L229" s="18"/>
      <c r="M229" s="13"/>
      <c r="N229" s="19"/>
      <c r="O229" s="19"/>
      <c r="P229" s="15"/>
    </row>
    <row r="230" spans="1:16" x14ac:dyDescent="0.2">
      <c r="A230" s="31"/>
      <c r="B230" s="19"/>
      <c r="C230" s="84"/>
      <c r="D230" s="51"/>
      <c r="E230" s="23"/>
      <c r="F230" s="19"/>
      <c r="G230" s="84"/>
      <c r="H230" s="18"/>
      <c r="I230" s="18"/>
      <c r="J230" s="18"/>
      <c r="K230" s="18"/>
      <c r="L230" s="18"/>
      <c r="M230" s="13"/>
      <c r="N230" s="19"/>
      <c r="O230" s="19"/>
      <c r="P230" s="15"/>
    </row>
    <row r="231" spans="1:16" x14ac:dyDescent="0.2">
      <c r="A231" s="31"/>
      <c r="B231" s="19"/>
      <c r="C231" s="84"/>
      <c r="D231" s="51"/>
      <c r="E231" s="23"/>
      <c r="F231" s="19"/>
      <c r="G231" s="84"/>
      <c r="H231" s="18"/>
      <c r="I231" s="18"/>
      <c r="J231" s="18"/>
      <c r="K231" s="18"/>
      <c r="L231" s="18"/>
      <c r="M231" s="14"/>
      <c r="N231" s="19"/>
      <c r="O231" s="19"/>
      <c r="P231" s="15"/>
    </row>
    <row r="232" spans="1:16" x14ac:dyDescent="0.2">
      <c r="A232" s="31"/>
      <c r="B232" s="19"/>
      <c r="C232" s="84"/>
      <c r="D232" s="51"/>
      <c r="E232" s="23"/>
      <c r="F232" s="19"/>
      <c r="G232" s="84"/>
      <c r="H232" s="18"/>
      <c r="I232" s="18"/>
      <c r="J232" s="18"/>
      <c r="K232" s="18"/>
      <c r="L232" s="18"/>
      <c r="M232" s="14"/>
      <c r="N232" s="19"/>
      <c r="O232" s="19"/>
      <c r="P232" s="15"/>
    </row>
    <row r="233" spans="1:16" x14ac:dyDescent="0.2">
      <c r="A233" s="31"/>
      <c r="B233" s="19"/>
      <c r="C233" s="84"/>
      <c r="D233" s="51"/>
      <c r="E233" s="23"/>
      <c r="F233" s="19"/>
      <c r="G233" s="84"/>
      <c r="H233" s="18"/>
      <c r="I233" s="18"/>
      <c r="J233" s="18"/>
      <c r="K233" s="18"/>
      <c r="L233" s="18"/>
      <c r="M233" s="14"/>
      <c r="N233" s="19"/>
      <c r="O233" s="19"/>
      <c r="P233" s="15"/>
    </row>
    <row r="234" spans="1:16" x14ac:dyDescent="0.2">
      <c r="A234" s="31"/>
      <c r="B234" s="19"/>
      <c r="C234" s="84"/>
      <c r="D234" s="51"/>
      <c r="E234" s="23"/>
      <c r="F234" s="19"/>
      <c r="G234" s="84"/>
      <c r="H234" s="18"/>
      <c r="I234" s="18"/>
      <c r="J234" s="18"/>
      <c r="K234" s="18"/>
      <c r="L234" s="18"/>
      <c r="M234" s="14"/>
      <c r="N234" s="19"/>
      <c r="O234" s="19"/>
      <c r="P234" s="15"/>
    </row>
    <row r="235" spans="1:16" x14ac:dyDescent="0.2">
      <c r="A235" s="31"/>
      <c r="B235" s="19"/>
      <c r="C235" s="84"/>
      <c r="D235" s="51"/>
      <c r="E235" s="23"/>
      <c r="F235" s="19"/>
      <c r="G235" s="84"/>
      <c r="H235" s="18"/>
      <c r="I235" s="18"/>
      <c r="J235" s="18"/>
      <c r="K235" s="18"/>
      <c r="L235" s="18"/>
      <c r="M235" s="14"/>
      <c r="N235" s="19"/>
      <c r="O235" s="19"/>
      <c r="P235" s="15"/>
    </row>
    <row r="236" spans="1:16" x14ac:dyDescent="0.2">
      <c r="A236" s="31"/>
      <c r="B236" s="19"/>
      <c r="C236" s="84"/>
      <c r="D236" s="51"/>
      <c r="E236" s="23"/>
      <c r="F236" s="19"/>
      <c r="G236" s="84"/>
      <c r="H236" s="18"/>
      <c r="I236" s="18"/>
      <c r="J236" s="18"/>
      <c r="K236" s="18"/>
      <c r="L236" s="18"/>
      <c r="M236" s="14"/>
      <c r="N236" s="19"/>
      <c r="O236" s="19"/>
      <c r="P236" s="15"/>
    </row>
    <row r="237" spans="1:16" x14ac:dyDescent="0.2">
      <c r="A237" s="31"/>
      <c r="B237" s="19"/>
      <c r="C237" s="84"/>
      <c r="D237" s="51"/>
      <c r="E237" s="23"/>
      <c r="F237" s="19"/>
      <c r="G237" s="84"/>
      <c r="H237" s="18"/>
      <c r="I237" s="18"/>
      <c r="J237" s="18"/>
      <c r="K237" s="18"/>
      <c r="L237" s="18"/>
      <c r="M237" s="14"/>
      <c r="N237" s="19"/>
      <c r="O237" s="19"/>
      <c r="P237" s="15"/>
    </row>
    <row r="238" spans="1:16" x14ac:dyDescent="0.2">
      <c r="A238" s="31"/>
      <c r="B238" s="6"/>
      <c r="C238" s="88"/>
      <c r="D238" s="54"/>
      <c r="E238" s="47"/>
      <c r="F238" s="6"/>
      <c r="G238" s="88"/>
      <c r="H238" s="9"/>
      <c r="I238" s="9"/>
      <c r="J238" s="9"/>
      <c r="K238" s="9"/>
      <c r="L238" s="9"/>
      <c r="M238" s="14"/>
      <c r="N238" s="15"/>
      <c r="O238" s="15"/>
      <c r="P238" s="15"/>
    </row>
    <row r="239" spans="1:16" x14ac:dyDescent="0.2">
      <c r="A239" s="17"/>
      <c r="B239" s="15"/>
      <c r="C239" s="89"/>
      <c r="D239" s="71"/>
      <c r="E239" s="72"/>
      <c r="F239" s="40"/>
      <c r="G239" s="89"/>
      <c r="H239" s="43"/>
      <c r="I239" s="43"/>
      <c r="J239" s="43"/>
      <c r="K239" s="43"/>
      <c r="L239" s="43"/>
      <c r="M239" s="13"/>
      <c r="N239" s="40"/>
      <c r="O239" s="40"/>
      <c r="P239" s="15"/>
    </row>
    <row r="240" spans="1:16" x14ac:dyDescent="0.2">
      <c r="A240" s="17"/>
      <c r="B240" s="15"/>
      <c r="C240" s="89"/>
      <c r="D240" s="71"/>
      <c r="E240" s="72"/>
      <c r="F240" s="40"/>
      <c r="G240" s="89"/>
      <c r="H240" s="44"/>
      <c r="I240" s="44"/>
      <c r="J240" s="44"/>
      <c r="K240" s="44"/>
      <c r="L240" s="44"/>
      <c r="N240" s="40"/>
      <c r="O240" s="40"/>
      <c r="P240" s="15"/>
    </row>
    <row r="241" spans="1:16" x14ac:dyDescent="0.2">
      <c r="A241" s="17"/>
      <c r="B241" s="15"/>
      <c r="C241" s="89"/>
      <c r="D241" s="71"/>
      <c r="E241" s="72"/>
      <c r="F241" s="40"/>
      <c r="G241" s="89"/>
      <c r="H241" s="44"/>
      <c r="I241" s="44"/>
      <c r="J241" s="44"/>
      <c r="K241" s="44"/>
      <c r="L241" s="44"/>
      <c r="N241" s="40"/>
      <c r="O241" s="40"/>
      <c r="P241" s="15"/>
    </row>
    <row r="242" spans="1:16" x14ac:dyDescent="0.2">
      <c r="C242" s="42"/>
      <c r="F242" s="36"/>
      <c r="G242" s="90"/>
      <c r="H242" s="41"/>
      <c r="I242" s="41"/>
      <c r="J242" s="41"/>
      <c r="K242" s="41"/>
      <c r="L242" s="41"/>
      <c r="N242" s="40"/>
      <c r="O242" s="40"/>
      <c r="P242" s="15"/>
    </row>
    <row r="243" spans="1:16" x14ac:dyDescent="0.2">
      <c r="C243" s="42"/>
      <c r="F243" s="36"/>
      <c r="G243" s="90"/>
      <c r="H243" s="41"/>
      <c r="I243" s="41"/>
      <c r="J243" s="41"/>
      <c r="K243" s="41"/>
      <c r="L243" s="41"/>
      <c r="N243" s="40"/>
      <c r="O243" s="40"/>
      <c r="P243" s="15"/>
    </row>
    <row r="244" spans="1:16" x14ac:dyDescent="0.2">
      <c r="C244" s="42"/>
      <c r="F244" s="36"/>
      <c r="G244" s="42"/>
      <c r="H244" s="41"/>
      <c r="I244" s="41"/>
      <c r="J244" s="41"/>
      <c r="K244" s="41"/>
      <c r="L244" s="41"/>
      <c r="N244" s="40"/>
      <c r="O244" s="40"/>
      <c r="P244" s="15"/>
    </row>
    <row r="245" spans="1:16" x14ac:dyDescent="0.2">
      <c r="C245" s="42"/>
      <c r="F245" s="45"/>
      <c r="G245" s="42"/>
      <c r="H245" s="41"/>
      <c r="I245" s="41"/>
      <c r="J245" s="41"/>
      <c r="K245" s="41"/>
      <c r="L245" s="41"/>
      <c r="N245" s="15"/>
      <c r="O245" s="15"/>
      <c r="P245" s="15"/>
    </row>
    <row r="246" spans="1:16" x14ac:dyDescent="0.2">
      <c r="C246" s="42"/>
      <c r="D246" s="56"/>
      <c r="E246" s="48"/>
      <c r="F246" s="42"/>
      <c r="G246" s="42"/>
      <c r="H246" s="41"/>
      <c r="I246" s="41"/>
      <c r="J246" s="41"/>
      <c r="K246" s="41"/>
      <c r="L246" s="41"/>
      <c r="N246" s="15"/>
      <c r="O246" s="15"/>
      <c r="P246" s="15"/>
    </row>
    <row r="247" spans="1:16" x14ac:dyDescent="0.2">
      <c r="C247" s="42"/>
      <c r="D247" s="56"/>
      <c r="E247" s="48"/>
      <c r="F247" s="42"/>
      <c r="G247" s="42"/>
      <c r="H247" s="41"/>
      <c r="I247" s="41"/>
      <c r="J247" s="41"/>
      <c r="K247" s="41"/>
      <c r="L247" s="41"/>
      <c r="N247" s="15"/>
      <c r="O247" s="15"/>
      <c r="P247" s="15"/>
    </row>
    <row r="248" spans="1:16" x14ac:dyDescent="0.2">
      <c r="C248" s="42"/>
      <c r="D248" s="56"/>
      <c r="E248" s="48"/>
      <c r="F248" s="36"/>
      <c r="G248" s="42"/>
      <c r="H248" s="41"/>
      <c r="I248" s="41"/>
      <c r="J248" s="41"/>
      <c r="K248" s="41"/>
      <c r="L248" s="41"/>
      <c r="N248" s="15"/>
      <c r="O248" s="15"/>
      <c r="P248" s="15"/>
    </row>
    <row r="249" spans="1:16" x14ac:dyDescent="0.2">
      <c r="C249" s="42"/>
      <c r="D249" s="56"/>
      <c r="E249" s="48"/>
      <c r="F249" s="36"/>
      <c r="G249" s="42"/>
      <c r="H249" s="41"/>
      <c r="I249" s="41"/>
      <c r="J249" s="41"/>
      <c r="K249" s="41"/>
      <c r="L249" s="41"/>
      <c r="N249" s="15"/>
      <c r="O249" s="15"/>
      <c r="P249" s="15"/>
    </row>
    <row r="250" spans="1:16" x14ac:dyDescent="0.2">
      <c r="C250" s="42"/>
      <c r="D250" s="56"/>
      <c r="E250" s="48"/>
      <c r="F250" s="36"/>
      <c r="G250" s="42"/>
      <c r="H250" s="41"/>
      <c r="I250" s="41"/>
      <c r="J250" s="41"/>
      <c r="K250" s="41"/>
      <c r="L250" s="41"/>
      <c r="N250" s="15"/>
      <c r="O250" s="15"/>
      <c r="P250" s="15"/>
    </row>
    <row r="251" spans="1:16" x14ac:dyDescent="0.2">
      <c r="C251" s="42"/>
      <c r="D251" s="56"/>
      <c r="E251" s="48"/>
      <c r="F251" s="36"/>
      <c r="G251" s="42"/>
      <c r="H251" s="41"/>
      <c r="I251" s="41"/>
      <c r="J251" s="41"/>
      <c r="K251" s="41"/>
      <c r="L251" s="41"/>
      <c r="N251" s="15"/>
      <c r="O251" s="15"/>
      <c r="P251" s="15"/>
    </row>
    <row r="252" spans="1:16" x14ac:dyDescent="0.2">
      <c r="C252" s="42"/>
      <c r="D252" s="56"/>
      <c r="E252" s="48"/>
      <c r="F252" s="36"/>
      <c r="G252" s="42"/>
      <c r="H252" s="41"/>
      <c r="I252" s="41"/>
      <c r="J252" s="41"/>
      <c r="K252" s="41"/>
      <c r="L252" s="41"/>
      <c r="N252" s="15"/>
      <c r="O252" s="15"/>
      <c r="P252" s="15"/>
    </row>
    <row r="253" spans="1:16" x14ac:dyDescent="0.2">
      <c r="C253" s="42"/>
      <c r="F253" s="36"/>
      <c r="G253" s="42"/>
      <c r="H253" s="41"/>
      <c r="I253" s="41"/>
      <c r="J253" s="41"/>
      <c r="K253" s="41"/>
      <c r="L253" s="41"/>
      <c r="N253" s="15"/>
      <c r="O253" s="15"/>
      <c r="P253" s="15"/>
    </row>
    <row r="254" spans="1:16" x14ac:dyDescent="0.2">
      <c r="C254" s="42"/>
      <c r="F254" s="36"/>
      <c r="G254" s="42"/>
      <c r="H254" s="41"/>
      <c r="I254" s="41"/>
      <c r="J254" s="41"/>
      <c r="K254" s="41"/>
      <c r="L254" s="41"/>
      <c r="N254" s="15"/>
      <c r="O254" s="15"/>
      <c r="P254" s="15"/>
    </row>
    <row r="255" spans="1:16" x14ac:dyDescent="0.2">
      <c r="C255" s="42"/>
      <c r="F255" s="36"/>
      <c r="G255" s="42"/>
      <c r="H255" s="41"/>
      <c r="I255" s="41"/>
      <c r="J255" s="41"/>
      <c r="K255" s="41"/>
      <c r="L255" s="41"/>
      <c r="N255" s="15"/>
      <c r="O255" s="15"/>
      <c r="P255" s="15"/>
    </row>
    <row r="256" spans="1:16" x14ac:dyDescent="0.2">
      <c r="N256" s="15"/>
      <c r="O256" s="15"/>
      <c r="P256" s="15"/>
    </row>
    <row r="257" spans="14:16" x14ac:dyDescent="0.2">
      <c r="N257" s="15"/>
      <c r="O257" s="15"/>
      <c r="P257" s="15"/>
    </row>
    <row r="258" spans="14:16" x14ac:dyDescent="0.2">
      <c r="N258" s="15"/>
      <c r="O258" s="15"/>
      <c r="P258" s="15"/>
    </row>
    <row r="259" spans="14:16" x14ac:dyDescent="0.2">
      <c r="N259" s="15"/>
      <c r="O259" s="15"/>
      <c r="P259" s="15"/>
    </row>
    <row r="260" spans="14:16" x14ac:dyDescent="0.2">
      <c r="N260" s="15"/>
      <c r="O260" s="15"/>
      <c r="P260" s="15"/>
    </row>
    <row r="261" spans="14:16" x14ac:dyDescent="0.2">
      <c r="N261" s="15"/>
      <c r="O261" s="15"/>
      <c r="P261" s="15"/>
    </row>
    <row r="262" spans="14:16" x14ac:dyDescent="0.2">
      <c r="N262" s="15"/>
      <c r="O262" s="15"/>
      <c r="P262" s="15"/>
    </row>
    <row r="263" spans="14:16" x14ac:dyDescent="0.2">
      <c r="N263" s="15"/>
      <c r="O263" s="15"/>
      <c r="P263" s="15"/>
    </row>
    <row r="264" spans="14:16" x14ac:dyDescent="0.2">
      <c r="N264" s="15"/>
      <c r="O264" s="15"/>
      <c r="P264" s="15"/>
    </row>
    <row r="265" spans="14:16" x14ac:dyDescent="0.2">
      <c r="N265" s="15"/>
      <c r="O265" s="15"/>
      <c r="P265" s="15"/>
    </row>
    <row r="266" spans="14:16" x14ac:dyDescent="0.2">
      <c r="N266" s="15"/>
      <c r="O266" s="15"/>
      <c r="P266" s="15"/>
    </row>
    <row r="267" spans="14:16" x14ac:dyDescent="0.2">
      <c r="N267" s="15"/>
      <c r="O267" s="15"/>
      <c r="P267" s="15"/>
    </row>
    <row r="268" spans="14:16" x14ac:dyDescent="0.2">
      <c r="N268" s="15"/>
      <c r="O268" s="15"/>
      <c r="P268" s="15"/>
    </row>
    <row r="269" spans="14:16" x14ac:dyDescent="0.2">
      <c r="N269" s="15"/>
      <c r="O269" s="15"/>
      <c r="P269" s="15"/>
    </row>
    <row r="270" spans="14:16" x14ac:dyDescent="0.2">
      <c r="N270" s="15"/>
      <c r="O270" s="15"/>
      <c r="P270" s="15"/>
    </row>
    <row r="271" spans="14:16" x14ac:dyDescent="0.2">
      <c r="N271" s="15"/>
      <c r="O271" s="15"/>
      <c r="P271" s="15"/>
    </row>
    <row r="272" spans="14:16" x14ac:dyDescent="0.2">
      <c r="N272" s="15"/>
      <c r="O272" s="15"/>
      <c r="P272" s="15"/>
    </row>
    <row r="273" spans="14:16" x14ac:dyDescent="0.2">
      <c r="N273" s="15"/>
      <c r="O273" s="15"/>
      <c r="P273" s="15"/>
    </row>
    <row r="274" spans="14:16" x14ac:dyDescent="0.2">
      <c r="N274" s="15"/>
      <c r="O274" s="15"/>
      <c r="P274" s="15"/>
    </row>
    <row r="275" spans="14:16" x14ac:dyDescent="0.2">
      <c r="N275" s="15"/>
      <c r="O275" s="15"/>
      <c r="P275" s="15"/>
    </row>
    <row r="276" spans="14:16" x14ac:dyDescent="0.2">
      <c r="N276" s="15"/>
      <c r="O276" s="15"/>
      <c r="P276" s="15"/>
    </row>
    <row r="277" spans="14:16" x14ac:dyDescent="0.2">
      <c r="N277" s="15"/>
      <c r="O277" s="15"/>
      <c r="P277" s="15"/>
    </row>
    <row r="278" spans="14:16" x14ac:dyDescent="0.2">
      <c r="N278" s="15"/>
      <c r="O278" s="15"/>
      <c r="P278" s="15"/>
    </row>
    <row r="279" spans="14:16" x14ac:dyDescent="0.2">
      <c r="N279" s="15"/>
      <c r="O279" s="15"/>
      <c r="P279" s="15"/>
    </row>
    <row r="280" spans="14:16" x14ac:dyDescent="0.2">
      <c r="N280" s="15"/>
      <c r="O280" s="15"/>
      <c r="P280" s="15"/>
    </row>
    <row r="281" spans="14:16" x14ac:dyDescent="0.2">
      <c r="N281" s="15"/>
      <c r="O281" s="15"/>
      <c r="P281" s="15"/>
    </row>
    <row r="282" spans="14:16" x14ac:dyDescent="0.2">
      <c r="N282" s="15"/>
      <c r="O282" s="15"/>
      <c r="P282" s="15"/>
    </row>
    <row r="283" spans="14:16" x14ac:dyDescent="0.2">
      <c r="N283" s="15"/>
      <c r="O283" s="15"/>
      <c r="P283" s="15"/>
    </row>
    <row r="284" spans="14:16" x14ac:dyDescent="0.2">
      <c r="N284" s="15"/>
      <c r="O284" s="15"/>
      <c r="P284" s="15"/>
    </row>
    <row r="285" spans="14:16" x14ac:dyDescent="0.2">
      <c r="N285" s="15"/>
      <c r="O285" s="15"/>
      <c r="P285" s="15"/>
    </row>
    <row r="286" spans="14:16" x14ac:dyDescent="0.2">
      <c r="N286" s="15"/>
      <c r="O286" s="15"/>
      <c r="P286" s="15"/>
    </row>
    <row r="287" spans="14:16" x14ac:dyDescent="0.2">
      <c r="N287" s="15"/>
      <c r="O287" s="15"/>
      <c r="P287" s="15"/>
    </row>
    <row r="288" spans="14:16" x14ac:dyDescent="0.2">
      <c r="N288" s="15"/>
      <c r="O288" s="15"/>
      <c r="P288" s="15"/>
    </row>
    <row r="289" spans="14:16" x14ac:dyDescent="0.2">
      <c r="N289" s="15"/>
      <c r="O289" s="15"/>
      <c r="P289" s="15"/>
    </row>
    <row r="290" spans="14:16" x14ac:dyDescent="0.2">
      <c r="N290" s="15"/>
      <c r="O290" s="15"/>
      <c r="P290" s="15"/>
    </row>
    <row r="291" spans="14:16" x14ac:dyDescent="0.2">
      <c r="N291" s="15"/>
      <c r="O291" s="15"/>
      <c r="P291" s="15"/>
    </row>
    <row r="292" spans="14:16" x14ac:dyDescent="0.2">
      <c r="N292" s="15"/>
      <c r="O292" s="15"/>
      <c r="P292" s="15"/>
    </row>
    <row r="293" spans="14:16" x14ac:dyDescent="0.2">
      <c r="N293" s="15"/>
      <c r="O293" s="15"/>
      <c r="P293" s="15"/>
    </row>
    <row r="294" spans="14:16" x14ac:dyDescent="0.2">
      <c r="N294" s="15"/>
      <c r="O294" s="15"/>
      <c r="P294" s="15"/>
    </row>
    <row r="295" spans="14:16" x14ac:dyDescent="0.2">
      <c r="N295" s="15"/>
      <c r="O295" s="15"/>
      <c r="P295" s="15"/>
    </row>
    <row r="296" spans="14:16" x14ac:dyDescent="0.2">
      <c r="N296" s="15"/>
      <c r="O296" s="15"/>
      <c r="P296" s="15"/>
    </row>
    <row r="297" spans="14:16" x14ac:dyDescent="0.2">
      <c r="N297" s="15"/>
      <c r="O297" s="15"/>
      <c r="P297" s="15"/>
    </row>
    <row r="298" spans="14:16" x14ac:dyDescent="0.2">
      <c r="N298" s="15"/>
      <c r="O298" s="15"/>
      <c r="P298" s="15"/>
    </row>
    <row r="299" spans="14:16" x14ac:dyDescent="0.2">
      <c r="N299" s="15"/>
      <c r="O299" s="15"/>
      <c r="P299" s="15"/>
    </row>
    <row r="300" spans="14:16" x14ac:dyDescent="0.2">
      <c r="N300" s="15"/>
      <c r="O300" s="15"/>
      <c r="P300" s="15"/>
    </row>
    <row r="301" spans="14:16" x14ac:dyDescent="0.2">
      <c r="N301" s="15"/>
      <c r="O301" s="15"/>
      <c r="P301" s="15"/>
    </row>
    <row r="302" spans="14:16" x14ac:dyDescent="0.2">
      <c r="N302" s="15"/>
      <c r="O302" s="15"/>
      <c r="P302" s="15"/>
    </row>
    <row r="303" spans="14:16" x14ac:dyDescent="0.2">
      <c r="N303" s="15"/>
      <c r="O303" s="15"/>
      <c r="P303" s="15"/>
    </row>
    <row r="304" spans="14:16" x14ac:dyDescent="0.2">
      <c r="N304" s="15"/>
      <c r="O304" s="15"/>
      <c r="P304" s="15"/>
    </row>
    <row r="305" spans="14:16" x14ac:dyDescent="0.2">
      <c r="N305" s="15"/>
      <c r="O305" s="15"/>
      <c r="P305" s="15"/>
    </row>
    <row r="306" spans="14:16" x14ac:dyDescent="0.2">
      <c r="N306" s="15"/>
      <c r="O306" s="15"/>
      <c r="P306" s="15"/>
    </row>
    <row r="307" spans="14:16" x14ac:dyDescent="0.2">
      <c r="N307" s="15"/>
      <c r="O307" s="15"/>
      <c r="P307" s="15"/>
    </row>
    <row r="308" spans="14:16" x14ac:dyDescent="0.2">
      <c r="N308" s="15"/>
      <c r="O308" s="15"/>
      <c r="P308" s="15"/>
    </row>
    <row r="309" spans="14:16" x14ac:dyDescent="0.2">
      <c r="N309" s="15"/>
      <c r="O309" s="15"/>
      <c r="P309" s="15"/>
    </row>
    <row r="310" spans="14:16" x14ac:dyDescent="0.2">
      <c r="N310" s="15"/>
      <c r="O310" s="15"/>
      <c r="P310" s="15"/>
    </row>
    <row r="311" spans="14:16" x14ac:dyDescent="0.2">
      <c r="N311" s="15"/>
      <c r="O311" s="15"/>
      <c r="P311" s="15"/>
    </row>
    <row r="312" spans="14:16" x14ac:dyDescent="0.2">
      <c r="N312" s="15"/>
      <c r="O312" s="15"/>
      <c r="P312" s="15"/>
    </row>
    <row r="313" spans="14:16" x14ac:dyDescent="0.2">
      <c r="N313" s="15"/>
      <c r="O313" s="15"/>
      <c r="P313" s="15"/>
    </row>
    <row r="314" spans="14:16" x14ac:dyDescent="0.2">
      <c r="N314" s="15"/>
      <c r="O314" s="15"/>
      <c r="P314" s="15"/>
    </row>
    <row r="315" spans="14:16" x14ac:dyDescent="0.2">
      <c r="N315" s="15"/>
      <c r="O315" s="15"/>
      <c r="P315" s="15"/>
    </row>
    <row r="316" spans="14:16" x14ac:dyDescent="0.2">
      <c r="N316" s="15"/>
      <c r="O316" s="15"/>
      <c r="P316" s="15"/>
    </row>
    <row r="317" spans="14:16" x14ac:dyDescent="0.2">
      <c r="N317" s="15"/>
      <c r="O317" s="15"/>
      <c r="P317" s="15"/>
    </row>
    <row r="318" spans="14:16" x14ac:dyDescent="0.2">
      <c r="N318" s="15"/>
      <c r="O318" s="15"/>
      <c r="P318" s="15"/>
    </row>
    <row r="319" spans="14:16" x14ac:dyDescent="0.2">
      <c r="N319" s="15"/>
      <c r="O319" s="15"/>
      <c r="P319" s="15"/>
    </row>
    <row r="320" spans="14:16" x14ac:dyDescent="0.2">
      <c r="N320" s="15"/>
      <c r="O320" s="15"/>
      <c r="P320" s="15"/>
    </row>
    <row r="321" spans="14:16" x14ac:dyDescent="0.2">
      <c r="N321" s="15"/>
      <c r="O321" s="15"/>
      <c r="P321" s="15"/>
    </row>
    <row r="322" spans="14:16" x14ac:dyDescent="0.2">
      <c r="N322" s="15"/>
      <c r="O322" s="15"/>
      <c r="P322" s="15"/>
    </row>
    <row r="323" spans="14:16" x14ac:dyDescent="0.2">
      <c r="N323" s="15"/>
      <c r="O323" s="15"/>
      <c r="P323" s="15"/>
    </row>
    <row r="324" spans="14:16" x14ac:dyDescent="0.2">
      <c r="N324" s="15"/>
      <c r="O324" s="15"/>
      <c r="P324" s="15"/>
    </row>
    <row r="325" spans="14:16" x14ac:dyDescent="0.2">
      <c r="N325" s="15"/>
      <c r="O325" s="15"/>
      <c r="P325" s="15"/>
    </row>
    <row r="326" spans="14:16" x14ac:dyDescent="0.2">
      <c r="N326" s="15"/>
      <c r="O326" s="15"/>
      <c r="P326" s="15"/>
    </row>
    <row r="327" spans="14:16" x14ac:dyDescent="0.2">
      <c r="N327" s="15"/>
      <c r="O327" s="15"/>
      <c r="P327" s="15"/>
    </row>
    <row r="328" spans="14:16" x14ac:dyDescent="0.2">
      <c r="N328" s="15"/>
      <c r="O328" s="15"/>
      <c r="P328" s="15"/>
    </row>
    <row r="329" spans="14:16" x14ac:dyDescent="0.2">
      <c r="N329" s="15"/>
      <c r="O329" s="15"/>
      <c r="P329" s="15"/>
    </row>
    <row r="330" spans="14:16" x14ac:dyDescent="0.2">
      <c r="N330" s="15"/>
      <c r="O330" s="15"/>
      <c r="P330" s="15"/>
    </row>
    <row r="331" spans="14:16" x14ac:dyDescent="0.2">
      <c r="N331" s="15"/>
      <c r="O331" s="15"/>
      <c r="P331" s="15"/>
    </row>
    <row r="332" spans="14:16" x14ac:dyDescent="0.2">
      <c r="N332" s="15"/>
      <c r="O332" s="15"/>
      <c r="P332" s="15"/>
    </row>
    <row r="333" spans="14:16" x14ac:dyDescent="0.2">
      <c r="N333" s="15"/>
      <c r="O333" s="15"/>
      <c r="P333" s="15"/>
    </row>
    <row r="334" spans="14:16" x14ac:dyDescent="0.2">
      <c r="N334" s="15"/>
      <c r="O334" s="15"/>
      <c r="P334" s="15"/>
    </row>
    <row r="335" spans="14:16" x14ac:dyDescent="0.2">
      <c r="N335" s="15"/>
      <c r="O335" s="15"/>
      <c r="P335" s="15"/>
    </row>
    <row r="336" spans="14:16" x14ac:dyDescent="0.2">
      <c r="N336" s="15"/>
      <c r="O336" s="15"/>
      <c r="P336" s="15"/>
    </row>
    <row r="337" spans="14:16" x14ac:dyDescent="0.2">
      <c r="N337" s="15"/>
      <c r="O337" s="15"/>
      <c r="P337" s="15"/>
    </row>
    <row r="338" spans="14:16" x14ac:dyDescent="0.2">
      <c r="N338" s="15"/>
      <c r="O338" s="15"/>
      <c r="P338" s="15"/>
    </row>
    <row r="339" spans="14:16" x14ac:dyDescent="0.2">
      <c r="N339" s="15"/>
      <c r="O339" s="15"/>
      <c r="P339" s="15"/>
    </row>
    <row r="340" spans="14:16" x14ac:dyDescent="0.2">
      <c r="N340" s="15"/>
      <c r="O340" s="15"/>
      <c r="P340" s="15"/>
    </row>
    <row r="341" spans="14:16" x14ac:dyDescent="0.2">
      <c r="N341" s="15"/>
      <c r="O341" s="15"/>
      <c r="P341" s="15"/>
    </row>
    <row r="342" spans="14:16" x14ac:dyDescent="0.2">
      <c r="N342" s="15"/>
      <c r="O342" s="15"/>
      <c r="P342" s="15"/>
    </row>
    <row r="343" spans="14:16" x14ac:dyDescent="0.2">
      <c r="N343" s="15"/>
      <c r="O343" s="15"/>
      <c r="P343" s="15"/>
    </row>
    <row r="344" spans="14:16" x14ac:dyDescent="0.2">
      <c r="N344" s="15"/>
      <c r="O344" s="15"/>
      <c r="P344" s="15"/>
    </row>
    <row r="345" spans="14:16" x14ac:dyDescent="0.2">
      <c r="N345" s="15"/>
      <c r="O345" s="15"/>
      <c r="P345" s="15"/>
    </row>
    <row r="346" spans="14:16" x14ac:dyDescent="0.2">
      <c r="N346" s="15"/>
      <c r="O346" s="15"/>
      <c r="P346" s="15"/>
    </row>
    <row r="347" spans="14:16" x14ac:dyDescent="0.2">
      <c r="N347" s="15"/>
      <c r="O347" s="15"/>
      <c r="P347" s="15"/>
    </row>
    <row r="348" spans="14:16" x14ac:dyDescent="0.2">
      <c r="N348" s="15"/>
      <c r="O348" s="15"/>
      <c r="P348" s="15"/>
    </row>
    <row r="349" spans="14:16" x14ac:dyDescent="0.2">
      <c r="N349" s="15"/>
      <c r="O349" s="15"/>
      <c r="P349" s="15"/>
    </row>
    <row r="350" spans="14:16" x14ac:dyDescent="0.2">
      <c r="N350" s="15"/>
      <c r="O350" s="15"/>
      <c r="P350" s="15"/>
    </row>
    <row r="351" spans="14:16" x14ac:dyDescent="0.2">
      <c r="N351" s="15"/>
      <c r="O351" s="15"/>
      <c r="P351" s="15"/>
    </row>
    <row r="352" spans="14:16" x14ac:dyDescent="0.2">
      <c r="N352" s="15"/>
      <c r="O352" s="15"/>
      <c r="P352" s="15"/>
    </row>
    <row r="353" spans="14:16" x14ac:dyDescent="0.2">
      <c r="N353" s="15"/>
      <c r="O353" s="15"/>
      <c r="P353" s="15"/>
    </row>
    <row r="354" spans="14:16" x14ac:dyDescent="0.2">
      <c r="N354" s="15"/>
      <c r="O354" s="15"/>
      <c r="P354" s="15"/>
    </row>
    <row r="355" spans="14:16" x14ac:dyDescent="0.2">
      <c r="N355" s="15"/>
      <c r="O355" s="15"/>
      <c r="P355" s="15"/>
    </row>
    <row r="356" spans="14:16" x14ac:dyDescent="0.2">
      <c r="N356" s="15"/>
      <c r="O356" s="15"/>
      <c r="P356" s="15"/>
    </row>
    <row r="357" spans="14:16" x14ac:dyDescent="0.2">
      <c r="N357" s="15"/>
      <c r="O357" s="15"/>
      <c r="P357" s="15"/>
    </row>
    <row r="358" spans="14:16" x14ac:dyDescent="0.2">
      <c r="N358" s="15"/>
      <c r="O358" s="15"/>
      <c r="P358" s="15"/>
    </row>
    <row r="359" spans="14:16" x14ac:dyDescent="0.2">
      <c r="N359" s="15"/>
      <c r="O359" s="15"/>
      <c r="P359" s="15"/>
    </row>
    <row r="360" spans="14:16" x14ac:dyDescent="0.2">
      <c r="N360" s="15"/>
      <c r="O360" s="15"/>
      <c r="P360" s="15"/>
    </row>
    <row r="361" spans="14:16" x14ac:dyDescent="0.2">
      <c r="N361" s="15"/>
      <c r="O361" s="15"/>
      <c r="P361" s="15"/>
    </row>
    <row r="362" spans="14:16" x14ac:dyDescent="0.2">
      <c r="N362" s="15"/>
      <c r="O362" s="15"/>
      <c r="P362" s="15"/>
    </row>
    <row r="363" spans="14:16" x14ac:dyDescent="0.2">
      <c r="N363" s="15"/>
      <c r="O363" s="15"/>
      <c r="P363" s="15"/>
    </row>
    <row r="364" spans="14:16" x14ac:dyDescent="0.2">
      <c r="N364" s="15"/>
      <c r="O364" s="15"/>
      <c r="P364" s="15"/>
    </row>
    <row r="365" spans="14:16" x14ac:dyDescent="0.2">
      <c r="N365" s="15"/>
      <c r="O365" s="15"/>
      <c r="P365" s="15"/>
    </row>
    <row r="366" spans="14:16" x14ac:dyDescent="0.2">
      <c r="N366" s="15"/>
      <c r="O366" s="15"/>
      <c r="P366" s="15"/>
    </row>
    <row r="367" spans="14:16" x14ac:dyDescent="0.2">
      <c r="N367" s="15"/>
      <c r="O367" s="15"/>
      <c r="P367" s="15"/>
    </row>
    <row r="368" spans="14:16" x14ac:dyDescent="0.2">
      <c r="N368" s="15"/>
      <c r="O368" s="15"/>
      <c r="P368" s="15"/>
    </row>
    <row r="369" spans="14:16" x14ac:dyDescent="0.2">
      <c r="N369" s="15"/>
      <c r="O369" s="15"/>
      <c r="P369" s="15"/>
    </row>
    <row r="370" spans="14:16" x14ac:dyDescent="0.2">
      <c r="N370" s="15"/>
      <c r="O370" s="15"/>
      <c r="P370" s="15"/>
    </row>
    <row r="371" spans="14:16" x14ac:dyDescent="0.2">
      <c r="N371" s="15"/>
      <c r="O371" s="15"/>
      <c r="P371" s="15"/>
    </row>
    <row r="372" spans="14:16" x14ac:dyDescent="0.2">
      <c r="N372" s="15"/>
      <c r="O372" s="15"/>
      <c r="P372" s="15"/>
    </row>
    <row r="373" spans="14:16" x14ac:dyDescent="0.2">
      <c r="N373" s="15"/>
      <c r="O373" s="15"/>
      <c r="P373" s="15"/>
    </row>
    <row r="374" spans="14:16" x14ac:dyDescent="0.2">
      <c r="N374" s="15"/>
      <c r="O374" s="15"/>
      <c r="P374" s="15"/>
    </row>
    <row r="375" spans="14:16" x14ac:dyDescent="0.2">
      <c r="N375" s="15"/>
      <c r="O375" s="15"/>
      <c r="P375" s="15"/>
    </row>
    <row r="376" spans="14:16" x14ac:dyDescent="0.2">
      <c r="N376" s="15"/>
      <c r="O376" s="15"/>
      <c r="P376" s="15"/>
    </row>
    <row r="377" spans="14:16" x14ac:dyDescent="0.2">
      <c r="N377" s="15"/>
      <c r="O377" s="15"/>
      <c r="P377" s="15"/>
    </row>
    <row r="378" spans="14:16" x14ac:dyDescent="0.2">
      <c r="N378" s="15"/>
      <c r="O378" s="15"/>
      <c r="P378" s="15"/>
    </row>
    <row r="379" spans="14:16" x14ac:dyDescent="0.2">
      <c r="N379" s="15"/>
      <c r="O379" s="15"/>
      <c r="P379" s="15"/>
    </row>
    <row r="380" spans="14:16" x14ac:dyDescent="0.2">
      <c r="N380" s="15"/>
      <c r="O380" s="15"/>
      <c r="P380" s="15"/>
    </row>
    <row r="381" spans="14:16" x14ac:dyDescent="0.2">
      <c r="N381" s="15"/>
      <c r="O381" s="15"/>
      <c r="P381" s="15"/>
    </row>
    <row r="382" spans="14:16" x14ac:dyDescent="0.2">
      <c r="N382" s="15"/>
      <c r="O382" s="15"/>
      <c r="P382" s="15"/>
    </row>
    <row r="383" spans="14:16" x14ac:dyDescent="0.2">
      <c r="N383" s="15"/>
      <c r="O383" s="15"/>
      <c r="P383" s="15"/>
    </row>
    <row r="384" spans="14:16" x14ac:dyDescent="0.2">
      <c r="N384" s="15"/>
      <c r="O384" s="15"/>
      <c r="P384" s="15"/>
    </row>
    <row r="385" spans="14:16" x14ac:dyDescent="0.2">
      <c r="N385" s="15"/>
      <c r="O385" s="15"/>
      <c r="P385" s="15"/>
    </row>
    <row r="386" spans="14:16" x14ac:dyDescent="0.2">
      <c r="N386" s="15"/>
      <c r="O386" s="15"/>
      <c r="P386" s="15"/>
    </row>
    <row r="387" spans="14:16" x14ac:dyDescent="0.2">
      <c r="N387" s="15"/>
      <c r="O387" s="15"/>
      <c r="P387" s="15"/>
    </row>
    <row r="388" spans="14:16" x14ac:dyDescent="0.2">
      <c r="N388" s="15"/>
      <c r="O388" s="15"/>
      <c r="P388" s="15"/>
    </row>
    <row r="389" spans="14:16" x14ac:dyDescent="0.2">
      <c r="N389" s="15"/>
      <c r="O389" s="15"/>
      <c r="P389" s="15"/>
    </row>
    <row r="390" spans="14:16" x14ac:dyDescent="0.2">
      <c r="N390" s="15"/>
      <c r="O390" s="15"/>
      <c r="P390" s="15"/>
    </row>
    <row r="391" spans="14:16" x14ac:dyDescent="0.2">
      <c r="N391" s="15"/>
      <c r="O391" s="15"/>
      <c r="P391" s="15"/>
    </row>
    <row r="392" spans="14:16" x14ac:dyDescent="0.2">
      <c r="N392" s="15"/>
      <c r="O392" s="15"/>
      <c r="P392" s="15"/>
    </row>
    <row r="393" spans="14:16" x14ac:dyDescent="0.2">
      <c r="N393" s="15"/>
      <c r="O393" s="15"/>
      <c r="P393" s="15"/>
    </row>
    <row r="394" spans="14:16" x14ac:dyDescent="0.2">
      <c r="N394" s="15"/>
      <c r="O394" s="15"/>
      <c r="P394" s="15"/>
    </row>
    <row r="395" spans="14:16" x14ac:dyDescent="0.2">
      <c r="N395" s="15"/>
      <c r="O395" s="15"/>
      <c r="P395" s="15"/>
    </row>
    <row r="396" spans="14:16" x14ac:dyDescent="0.2">
      <c r="N396" s="15"/>
      <c r="O396" s="15"/>
      <c r="P396" s="15"/>
    </row>
    <row r="397" spans="14:16" x14ac:dyDescent="0.2">
      <c r="N397" s="15"/>
      <c r="O397" s="15"/>
      <c r="P397" s="15"/>
    </row>
    <row r="398" spans="14:16" x14ac:dyDescent="0.2">
      <c r="N398" s="15"/>
      <c r="O398" s="15"/>
      <c r="P398" s="15"/>
    </row>
    <row r="399" spans="14:16" x14ac:dyDescent="0.2">
      <c r="N399" s="15"/>
      <c r="O399" s="15"/>
      <c r="P399" s="15"/>
    </row>
    <row r="400" spans="14:16" x14ac:dyDescent="0.2">
      <c r="N400" s="15"/>
      <c r="O400" s="15"/>
      <c r="P400" s="15"/>
    </row>
    <row r="401" spans="14:16" x14ac:dyDescent="0.2">
      <c r="N401" s="15"/>
      <c r="O401" s="15"/>
      <c r="P401" s="15"/>
    </row>
    <row r="402" spans="14:16" x14ac:dyDescent="0.2">
      <c r="N402" s="15"/>
      <c r="O402" s="15"/>
      <c r="P402" s="15"/>
    </row>
    <row r="403" spans="14:16" x14ac:dyDescent="0.2">
      <c r="N403" s="15"/>
      <c r="O403" s="15"/>
      <c r="P403" s="15"/>
    </row>
    <row r="404" spans="14:16" x14ac:dyDescent="0.2">
      <c r="N404" s="15"/>
      <c r="O404" s="15"/>
      <c r="P404" s="15"/>
    </row>
    <row r="405" spans="14:16" x14ac:dyDescent="0.2">
      <c r="N405" s="15"/>
      <c r="O405" s="15"/>
      <c r="P405" s="15"/>
    </row>
    <row r="406" spans="14:16" x14ac:dyDescent="0.2">
      <c r="N406" s="15"/>
      <c r="O406" s="15"/>
      <c r="P406" s="15"/>
    </row>
    <row r="407" spans="14:16" x14ac:dyDescent="0.2">
      <c r="N407" s="15"/>
      <c r="O407" s="15"/>
      <c r="P407" s="15"/>
    </row>
    <row r="408" spans="14:16" x14ac:dyDescent="0.2">
      <c r="N408" s="15"/>
      <c r="O408" s="15"/>
      <c r="P408" s="15"/>
    </row>
    <row r="409" spans="14:16" x14ac:dyDescent="0.2">
      <c r="N409" s="15"/>
      <c r="O409" s="15"/>
      <c r="P409" s="15"/>
    </row>
    <row r="410" spans="14:16" x14ac:dyDescent="0.2">
      <c r="N410" s="15"/>
      <c r="O410" s="15"/>
      <c r="P410" s="15"/>
    </row>
    <row r="411" spans="14:16" x14ac:dyDescent="0.2">
      <c r="N411" s="15"/>
      <c r="O411" s="15"/>
      <c r="P411" s="15"/>
    </row>
    <row r="412" spans="14:16" x14ac:dyDescent="0.2">
      <c r="N412" s="15"/>
      <c r="O412" s="15"/>
      <c r="P412" s="15"/>
    </row>
    <row r="413" spans="14:16" x14ac:dyDescent="0.2">
      <c r="N413" s="15"/>
      <c r="O413" s="15"/>
      <c r="P413" s="15"/>
    </row>
    <row r="414" spans="14:16" x14ac:dyDescent="0.2">
      <c r="N414" s="15"/>
      <c r="O414" s="15"/>
      <c r="P414" s="15"/>
    </row>
    <row r="415" spans="14:16" x14ac:dyDescent="0.2">
      <c r="N415" s="15"/>
      <c r="O415" s="15"/>
      <c r="P415" s="15"/>
    </row>
    <row r="416" spans="14:16" x14ac:dyDescent="0.2">
      <c r="N416" s="15"/>
      <c r="O416" s="15"/>
      <c r="P416" s="15"/>
    </row>
    <row r="417" spans="14:16" x14ac:dyDescent="0.2">
      <c r="N417" s="15"/>
      <c r="O417" s="15"/>
      <c r="P417" s="15"/>
    </row>
    <row r="418" spans="14:16" x14ac:dyDescent="0.2">
      <c r="N418" s="15"/>
      <c r="O418" s="15"/>
      <c r="P418" s="15"/>
    </row>
    <row r="419" spans="14:16" x14ac:dyDescent="0.2">
      <c r="N419" s="15"/>
      <c r="O419" s="15"/>
      <c r="P419" s="15"/>
    </row>
    <row r="420" spans="14:16" x14ac:dyDescent="0.2">
      <c r="N420" s="15"/>
      <c r="O420" s="15"/>
      <c r="P420" s="15"/>
    </row>
    <row r="421" spans="14:16" x14ac:dyDescent="0.2">
      <c r="N421" s="15"/>
      <c r="O421" s="15"/>
      <c r="P421" s="15"/>
    </row>
    <row r="422" spans="14:16" x14ac:dyDescent="0.2">
      <c r="N422" s="15"/>
      <c r="O422" s="15"/>
      <c r="P422" s="15"/>
    </row>
    <row r="423" spans="14:16" x14ac:dyDescent="0.2">
      <c r="N423" s="15"/>
      <c r="O423" s="15"/>
      <c r="P423" s="15"/>
    </row>
    <row r="424" spans="14:16" x14ac:dyDescent="0.2">
      <c r="N424" s="15"/>
      <c r="O424" s="15"/>
      <c r="P424" s="15"/>
    </row>
    <row r="425" spans="14:16" x14ac:dyDescent="0.2">
      <c r="N425" s="15"/>
      <c r="O425" s="15"/>
      <c r="P425" s="15"/>
    </row>
    <row r="426" spans="14:16" x14ac:dyDescent="0.2">
      <c r="N426" s="15"/>
      <c r="O426" s="15"/>
      <c r="P426" s="15"/>
    </row>
    <row r="427" spans="14:16" x14ac:dyDescent="0.2">
      <c r="N427" s="15"/>
      <c r="O427" s="15"/>
      <c r="P427" s="15"/>
    </row>
    <row r="428" spans="14:16" x14ac:dyDescent="0.2">
      <c r="N428" s="15"/>
      <c r="O428" s="15"/>
      <c r="P428" s="15"/>
    </row>
    <row r="429" spans="14:16" x14ac:dyDescent="0.2">
      <c r="N429" s="15"/>
      <c r="O429" s="15"/>
      <c r="P429" s="15"/>
    </row>
    <row r="430" spans="14:16" x14ac:dyDescent="0.2">
      <c r="N430" s="15"/>
      <c r="O430" s="15"/>
      <c r="P430" s="15"/>
    </row>
    <row r="431" spans="14:16" x14ac:dyDescent="0.2">
      <c r="N431" s="15"/>
      <c r="O431" s="15"/>
      <c r="P431" s="15"/>
    </row>
    <row r="432" spans="14:16" x14ac:dyDescent="0.2">
      <c r="N432" s="15"/>
      <c r="O432" s="15"/>
      <c r="P432" s="15"/>
    </row>
    <row r="433" spans="14:16" x14ac:dyDescent="0.2">
      <c r="N433" s="15"/>
      <c r="O433" s="15"/>
      <c r="P433" s="15"/>
    </row>
    <row r="434" spans="14:16" x14ac:dyDescent="0.2">
      <c r="N434" s="15"/>
      <c r="O434" s="15"/>
      <c r="P434" s="15"/>
    </row>
    <row r="435" spans="14:16" x14ac:dyDescent="0.2">
      <c r="N435" s="15"/>
      <c r="O435" s="15"/>
      <c r="P435" s="15"/>
    </row>
    <row r="436" spans="14:16" x14ac:dyDescent="0.2">
      <c r="N436" s="15"/>
      <c r="O436" s="15"/>
      <c r="P436" s="15"/>
    </row>
    <row r="437" spans="14:16" x14ac:dyDescent="0.2">
      <c r="N437" s="15"/>
      <c r="O437" s="15"/>
      <c r="P437" s="15"/>
    </row>
    <row r="438" spans="14:16" x14ac:dyDescent="0.2">
      <c r="N438" s="15"/>
      <c r="O438" s="15"/>
      <c r="P438" s="15"/>
    </row>
    <row r="439" spans="14:16" x14ac:dyDescent="0.2">
      <c r="N439" s="15"/>
      <c r="O439" s="15"/>
      <c r="P439" s="15"/>
    </row>
    <row r="440" spans="14:16" x14ac:dyDescent="0.2">
      <c r="N440" s="15"/>
      <c r="O440" s="15"/>
      <c r="P440" s="15"/>
    </row>
    <row r="441" spans="14:16" x14ac:dyDescent="0.2">
      <c r="N441" s="15"/>
      <c r="O441" s="15"/>
      <c r="P441" s="15"/>
    </row>
    <row r="442" spans="14:16" x14ac:dyDescent="0.2">
      <c r="N442" s="15"/>
      <c r="O442" s="15"/>
      <c r="P442" s="15"/>
    </row>
    <row r="443" spans="14:16" x14ac:dyDescent="0.2">
      <c r="N443" s="15"/>
      <c r="O443" s="15"/>
      <c r="P443" s="15"/>
    </row>
    <row r="444" spans="14:16" x14ac:dyDescent="0.2">
      <c r="N444" s="15"/>
      <c r="O444" s="15"/>
      <c r="P444" s="15"/>
    </row>
    <row r="445" spans="14:16" x14ac:dyDescent="0.2">
      <c r="N445" s="15"/>
      <c r="O445" s="15"/>
      <c r="P445" s="15"/>
    </row>
    <row r="446" spans="14:16" x14ac:dyDescent="0.2">
      <c r="N446" s="15"/>
      <c r="O446" s="15"/>
      <c r="P446" s="15"/>
    </row>
    <row r="447" spans="14:16" x14ac:dyDescent="0.2">
      <c r="N447" s="15"/>
      <c r="O447" s="15"/>
      <c r="P447" s="15"/>
    </row>
    <row r="448" spans="14:16" x14ac:dyDescent="0.2">
      <c r="N448" s="15"/>
      <c r="O448" s="15"/>
      <c r="P448" s="15"/>
    </row>
    <row r="449" spans="14:16" x14ac:dyDescent="0.2">
      <c r="N449" s="15"/>
      <c r="O449" s="15"/>
      <c r="P449" s="15"/>
    </row>
    <row r="450" spans="14:16" x14ac:dyDescent="0.2">
      <c r="N450" s="15"/>
      <c r="O450" s="15"/>
      <c r="P450" s="15"/>
    </row>
    <row r="451" spans="14:16" x14ac:dyDescent="0.2">
      <c r="N451" s="15"/>
      <c r="O451" s="15"/>
      <c r="P451" s="15"/>
    </row>
    <row r="452" spans="14:16" x14ac:dyDescent="0.2">
      <c r="N452" s="15"/>
      <c r="O452" s="15"/>
      <c r="P452" s="15"/>
    </row>
    <row r="453" spans="14:16" x14ac:dyDescent="0.2">
      <c r="N453" s="15"/>
      <c r="O453" s="15"/>
      <c r="P453" s="15"/>
    </row>
    <row r="454" spans="14:16" x14ac:dyDescent="0.2">
      <c r="N454" s="15"/>
      <c r="O454" s="15"/>
      <c r="P454" s="15"/>
    </row>
    <row r="455" spans="14:16" x14ac:dyDescent="0.2">
      <c r="N455" s="15"/>
      <c r="O455" s="15"/>
      <c r="P455" s="15"/>
    </row>
    <row r="456" spans="14:16" x14ac:dyDescent="0.2">
      <c r="N456" s="15"/>
      <c r="O456" s="15"/>
      <c r="P456" s="15"/>
    </row>
    <row r="457" spans="14:16" x14ac:dyDescent="0.2">
      <c r="N457" s="15"/>
      <c r="O457" s="15"/>
      <c r="P457" s="15"/>
    </row>
    <row r="458" spans="14:16" x14ac:dyDescent="0.2">
      <c r="N458" s="15"/>
      <c r="O458" s="15"/>
      <c r="P458" s="15"/>
    </row>
    <row r="459" spans="14:16" x14ac:dyDescent="0.2">
      <c r="N459" s="15"/>
      <c r="O459" s="15"/>
      <c r="P459" s="15"/>
    </row>
    <row r="460" spans="14:16" x14ac:dyDescent="0.2">
      <c r="N460" s="15"/>
      <c r="O460" s="15"/>
      <c r="P460" s="15"/>
    </row>
    <row r="461" spans="14:16" x14ac:dyDescent="0.2">
      <c r="N461" s="15"/>
      <c r="O461" s="15"/>
      <c r="P461" s="15"/>
    </row>
    <row r="462" spans="14:16" x14ac:dyDescent="0.2">
      <c r="N462" s="15"/>
      <c r="O462" s="15"/>
      <c r="P462" s="15"/>
    </row>
    <row r="463" spans="14:16" x14ac:dyDescent="0.2">
      <c r="N463" s="15"/>
      <c r="O463" s="15"/>
      <c r="P463" s="15"/>
    </row>
    <row r="464" spans="14:16" x14ac:dyDescent="0.2">
      <c r="N464" s="15"/>
      <c r="O464" s="15"/>
      <c r="P464" s="15"/>
    </row>
    <row r="465" spans="14:16" x14ac:dyDescent="0.2">
      <c r="N465" s="15"/>
      <c r="O465" s="15"/>
      <c r="P465" s="15"/>
    </row>
    <row r="466" spans="14:16" x14ac:dyDescent="0.2">
      <c r="N466" s="15"/>
      <c r="O466" s="15"/>
      <c r="P466" s="15"/>
    </row>
    <row r="467" spans="14:16" x14ac:dyDescent="0.2">
      <c r="N467" s="15"/>
      <c r="O467" s="15"/>
      <c r="P467" s="15"/>
    </row>
    <row r="468" spans="14:16" x14ac:dyDescent="0.2">
      <c r="N468" s="15"/>
      <c r="O468" s="15"/>
      <c r="P468" s="15"/>
    </row>
    <row r="469" spans="14:16" x14ac:dyDescent="0.2">
      <c r="N469" s="15"/>
      <c r="O469" s="15"/>
      <c r="P469" s="15"/>
    </row>
    <row r="470" spans="14:16" x14ac:dyDescent="0.2">
      <c r="N470" s="15"/>
      <c r="O470" s="15"/>
      <c r="P470" s="15"/>
    </row>
    <row r="471" spans="14:16" x14ac:dyDescent="0.2">
      <c r="N471" s="15"/>
      <c r="O471" s="15"/>
      <c r="P471" s="15"/>
    </row>
    <row r="472" spans="14:16" x14ac:dyDescent="0.2">
      <c r="N472" s="15"/>
      <c r="O472" s="15"/>
      <c r="P472" s="15"/>
    </row>
    <row r="473" spans="14:16" x14ac:dyDescent="0.2">
      <c r="N473" s="15"/>
      <c r="O473" s="15"/>
      <c r="P473" s="15"/>
    </row>
    <row r="474" spans="14:16" x14ac:dyDescent="0.2">
      <c r="N474" s="15"/>
      <c r="O474" s="15"/>
      <c r="P474" s="15"/>
    </row>
    <row r="475" spans="14:16" x14ac:dyDescent="0.2">
      <c r="N475" s="15"/>
      <c r="O475" s="15"/>
      <c r="P475" s="15"/>
    </row>
    <row r="476" spans="14:16" x14ac:dyDescent="0.2">
      <c r="N476" s="15"/>
      <c r="O476" s="15"/>
      <c r="P476" s="15"/>
    </row>
    <row r="477" spans="14:16" x14ac:dyDescent="0.2">
      <c r="N477" s="15"/>
      <c r="O477" s="15"/>
      <c r="P477" s="15"/>
    </row>
    <row r="478" spans="14:16" x14ac:dyDescent="0.2">
      <c r="N478" s="15"/>
      <c r="O478" s="15"/>
      <c r="P478" s="15"/>
    </row>
    <row r="479" spans="14:16" x14ac:dyDescent="0.2">
      <c r="N479" s="15"/>
      <c r="O479" s="15"/>
      <c r="P479" s="15"/>
    </row>
    <row r="480" spans="14:16" x14ac:dyDescent="0.2">
      <c r="N480" s="15"/>
      <c r="O480" s="15"/>
      <c r="P480" s="15"/>
    </row>
    <row r="481" spans="14:16" x14ac:dyDescent="0.2">
      <c r="N481" s="15"/>
      <c r="O481" s="15"/>
      <c r="P481" s="15"/>
    </row>
    <row r="482" spans="14:16" x14ac:dyDescent="0.2">
      <c r="N482" s="15"/>
      <c r="O482" s="15"/>
      <c r="P482" s="15"/>
    </row>
    <row r="483" spans="14:16" x14ac:dyDescent="0.2">
      <c r="N483" s="15"/>
      <c r="O483" s="15"/>
      <c r="P483" s="15"/>
    </row>
    <row r="484" spans="14:16" x14ac:dyDescent="0.2">
      <c r="N484" s="15"/>
      <c r="O484" s="15"/>
      <c r="P484" s="15"/>
    </row>
    <row r="485" spans="14:16" x14ac:dyDescent="0.2">
      <c r="N485" s="15"/>
      <c r="O485" s="15"/>
      <c r="P485" s="15"/>
    </row>
    <row r="486" spans="14:16" x14ac:dyDescent="0.2">
      <c r="N486" s="15"/>
      <c r="O486" s="15"/>
      <c r="P486" s="15"/>
    </row>
    <row r="487" spans="14:16" x14ac:dyDescent="0.2">
      <c r="N487" s="15"/>
      <c r="O487" s="15"/>
      <c r="P487" s="15"/>
    </row>
    <row r="488" spans="14:16" x14ac:dyDescent="0.2">
      <c r="N488" s="15"/>
      <c r="O488" s="15"/>
      <c r="P488" s="15"/>
    </row>
    <row r="489" spans="14:16" x14ac:dyDescent="0.2">
      <c r="N489" s="15"/>
      <c r="O489" s="15"/>
      <c r="P489" s="15"/>
    </row>
    <row r="490" spans="14:16" x14ac:dyDescent="0.2">
      <c r="N490" s="15"/>
      <c r="O490" s="15"/>
      <c r="P490" s="15"/>
    </row>
    <row r="491" spans="14:16" x14ac:dyDescent="0.2">
      <c r="N491" s="15"/>
      <c r="O491" s="15"/>
      <c r="P491" s="15"/>
    </row>
    <row r="492" spans="14:16" x14ac:dyDescent="0.2">
      <c r="N492" s="15"/>
      <c r="O492" s="15"/>
      <c r="P492" s="15"/>
    </row>
    <row r="493" spans="14:16" x14ac:dyDescent="0.2">
      <c r="N493" s="15"/>
      <c r="O493" s="15"/>
      <c r="P493" s="15"/>
    </row>
    <row r="494" spans="14:16" x14ac:dyDescent="0.2">
      <c r="N494" s="15"/>
      <c r="O494" s="15"/>
      <c r="P494" s="15"/>
    </row>
    <row r="495" spans="14:16" x14ac:dyDescent="0.2">
      <c r="N495" s="15"/>
      <c r="O495" s="15"/>
      <c r="P495" s="15"/>
    </row>
    <row r="496" spans="14:16" x14ac:dyDescent="0.2">
      <c r="N496" s="15"/>
      <c r="O496" s="15"/>
      <c r="P496" s="15"/>
    </row>
    <row r="497" spans="14:16" x14ac:dyDescent="0.2">
      <c r="N497" s="15"/>
      <c r="O497" s="15"/>
      <c r="P497" s="15"/>
    </row>
    <row r="498" spans="14:16" x14ac:dyDescent="0.2">
      <c r="N498" s="15"/>
      <c r="O498" s="15"/>
      <c r="P498" s="15"/>
    </row>
    <row r="499" spans="14:16" x14ac:dyDescent="0.2">
      <c r="N499" s="15"/>
      <c r="O499" s="15"/>
      <c r="P499" s="15"/>
    </row>
    <row r="500" spans="14:16" x14ac:dyDescent="0.2">
      <c r="N500" s="15"/>
      <c r="O500" s="15"/>
      <c r="P500" s="15"/>
    </row>
    <row r="501" spans="14:16" x14ac:dyDescent="0.2">
      <c r="N501" s="15"/>
      <c r="O501" s="15"/>
      <c r="P501" s="15"/>
    </row>
    <row r="502" spans="14:16" x14ac:dyDescent="0.2">
      <c r="N502" s="15"/>
      <c r="O502" s="15"/>
      <c r="P502" s="15"/>
    </row>
    <row r="503" spans="14:16" x14ac:dyDescent="0.2">
      <c r="N503" s="15"/>
      <c r="O503" s="15"/>
      <c r="P503" s="15"/>
    </row>
    <row r="504" spans="14:16" x14ac:dyDescent="0.2">
      <c r="N504" s="15"/>
      <c r="O504" s="15"/>
      <c r="P504" s="15"/>
    </row>
    <row r="505" spans="14:16" x14ac:dyDescent="0.2">
      <c r="N505" s="15"/>
      <c r="O505" s="15"/>
      <c r="P505" s="15"/>
    </row>
    <row r="506" spans="14:16" x14ac:dyDescent="0.2">
      <c r="N506" s="15"/>
      <c r="O506" s="15"/>
      <c r="P506" s="15"/>
    </row>
    <row r="507" spans="14:16" x14ac:dyDescent="0.2">
      <c r="N507" s="15"/>
      <c r="O507" s="15"/>
      <c r="P507" s="15"/>
    </row>
    <row r="508" spans="14:16" x14ac:dyDescent="0.2">
      <c r="N508" s="15"/>
      <c r="O508" s="15"/>
      <c r="P508" s="15"/>
    </row>
    <row r="509" spans="14:16" x14ac:dyDescent="0.2">
      <c r="N509" s="15"/>
      <c r="O509" s="15"/>
      <c r="P509" s="15"/>
    </row>
    <row r="510" spans="14:16" x14ac:dyDescent="0.2">
      <c r="N510" s="15"/>
      <c r="O510" s="15"/>
      <c r="P510" s="15"/>
    </row>
    <row r="511" spans="14:16" x14ac:dyDescent="0.2">
      <c r="N511" s="15"/>
      <c r="O511" s="15"/>
      <c r="P511" s="15"/>
    </row>
    <row r="512" spans="14:16" x14ac:dyDescent="0.2">
      <c r="N512" s="15"/>
      <c r="O512" s="15"/>
      <c r="P512" s="15"/>
    </row>
    <row r="513" spans="14:16" x14ac:dyDescent="0.2">
      <c r="N513" s="15"/>
      <c r="O513" s="15"/>
      <c r="P513" s="15"/>
    </row>
    <row r="514" spans="14:16" x14ac:dyDescent="0.2">
      <c r="N514" s="15"/>
      <c r="O514" s="15"/>
      <c r="P514" s="15"/>
    </row>
    <row r="515" spans="14:16" x14ac:dyDescent="0.2">
      <c r="N515" s="15"/>
      <c r="O515" s="15"/>
      <c r="P515" s="15"/>
    </row>
    <row r="516" spans="14:16" x14ac:dyDescent="0.2">
      <c r="N516" s="15"/>
      <c r="O516" s="15"/>
      <c r="P516" s="15"/>
    </row>
    <row r="517" spans="14:16" x14ac:dyDescent="0.2">
      <c r="N517" s="15"/>
      <c r="O517" s="15"/>
      <c r="P517" s="15"/>
    </row>
    <row r="518" spans="14:16" x14ac:dyDescent="0.2">
      <c r="N518" s="15"/>
      <c r="O518" s="15"/>
      <c r="P518" s="15"/>
    </row>
    <row r="519" spans="14:16" x14ac:dyDescent="0.2">
      <c r="N519" s="15"/>
      <c r="O519" s="15"/>
      <c r="P519" s="15"/>
    </row>
    <row r="520" spans="14:16" x14ac:dyDescent="0.2">
      <c r="N520" s="15"/>
      <c r="O520" s="15"/>
      <c r="P520" s="15"/>
    </row>
    <row r="521" spans="14:16" x14ac:dyDescent="0.2">
      <c r="N521" s="15"/>
      <c r="O521" s="15"/>
      <c r="P521" s="15"/>
    </row>
    <row r="522" spans="14:16" x14ac:dyDescent="0.2">
      <c r="N522" s="15"/>
      <c r="O522" s="15"/>
      <c r="P522" s="15"/>
    </row>
    <row r="523" spans="14:16" x14ac:dyDescent="0.2">
      <c r="N523" s="15"/>
      <c r="O523" s="15"/>
      <c r="P523" s="15"/>
    </row>
    <row r="524" spans="14:16" x14ac:dyDescent="0.2">
      <c r="N524" s="15"/>
      <c r="O524" s="15"/>
      <c r="P524" s="15"/>
    </row>
    <row r="525" spans="14:16" x14ac:dyDescent="0.2">
      <c r="N525" s="15"/>
      <c r="O525" s="15"/>
      <c r="P525" s="15"/>
    </row>
    <row r="526" spans="14:16" x14ac:dyDescent="0.2">
      <c r="N526" s="15"/>
      <c r="O526" s="15"/>
      <c r="P526" s="15"/>
    </row>
    <row r="527" spans="14:16" x14ac:dyDescent="0.2">
      <c r="N527" s="15"/>
      <c r="O527" s="15"/>
      <c r="P527" s="15"/>
    </row>
    <row r="528" spans="14:16" x14ac:dyDescent="0.2">
      <c r="N528" s="15"/>
      <c r="O528" s="15"/>
      <c r="P528" s="15"/>
    </row>
    <row r="529" spans="14:16" x14ac:dyDescent="0.2">
      <c r="N529" s="15"/>
      <c r="O529" s="15"/>
      <c r="P529" s="15"/>
    </row>
    <row r="530" spans="14:16" x14ac:dyDescent="0.2">
      <c r="N530" s="15"/>
      <c r="O530" s="15"/>
      <c r="P530" s="15"/>
    </row>
    <row r="531" spans="14:16" x14ac:dyDescent="0.2">
      <c r="N531" s="15"/>
      <c r="O531" s="15"/>
      <c r="P531" s="15"/>
    </row>
    <row r="532" spans="14:16" x14ac:dyDescent="0.2">
      <c r="N532" s="15"/>
      <c r="O532" s="15"/>
      <c r="P532" s="15"/>
    </row>
    <row r="533" spans="14:16" x14ac:dyDescent="0.2">
      <c r="N533" s="15"/>
      <c r="O533" s="15"/>
      <c r="P533" s="15"/>
    </row>
    <row r="534" spans="14:16" x14ac:dyDescent="0.2">
      <c r="N534" s="15"/>
      <c r="O534" s="15"/>
      <c r="P534" s="15"/>
    </row>
    <row r="535" spans="14:16" x14ac:dyDescent="0.2">
      <c r="N535" s="15"/>
      <c r="O535" s="15"/>
      <c r="P535" s="15"/>
    </row>
    <row r="536" spans="14:16" x14ac:dyDescent="0.2">
      <c r="N536" s="15"/>
      <c r="O536" s="15"/>
      <c r="P536" s="15"/>
    </row>
    <row r="537" spans="14:16" x14ac:dyDescent="0.2">
      <c r="N537" s="15"/>
      <c r="O537" s="15"/>
      <c r="P537" s="15"/>
    </row>
    <row r="538" spans="14:16" x14ac:dyDescent="0.2">
      <c r="N538" s="15"/>
      <c r="O538" s="15"/>
      <c r="P538" s="15"/>
    </row>
    <row r="539" spans="14:16" x14ac:dyDescent="0.2">
      <c r="N539" s="15"/>
      <c r="O539" s="15"/>
      <c r="P539" s="15"/>
    </row>
    <row r="540" spans="14:16" x14ac:dyDescent="0.2">
      <c r="N540" s="15"/>
      <c r="O540" s="15"/>
      <c r="P540" s="15"/>
    </row>
    <row r="541" spans="14:16" x14ac:dyDescent="0.2">
      <c r="N541" s="15"/>
      <c r="O541" s="15"/>
      <c r="P541" s="15"/>
    </row>
    <row r="542" spans="14:16" x14ac:dyDescent="0.2">
      <c r="N542" s="15"/>
      <c r="O542" s="15"/>
      <c r="P542" s="15"/>
    </row>
    <row r="543" spans="14:16" x14ac:dyDescent="0.2">
      <c r="N543" s="15"/>
      <c r="O543" s="15"/>
      <c r="P543" s="15"/>
    </row>
    <row r="544" spans="14:16" x14ac:dyDescent="0.2">
      <c r="N544" s="15"/>
      <c r="O544" s="15"/>
      <c r="P544" s="15"/>
    </row>
    <row r="545" spans="14:16" x14ac:dyDescent="0.2">
      <c r="N545" s="15"/>
      <c r="O545" s="15"/>
      <c r="P545" s="15"/>
    </row>
    <row r="546" spans="14:16" x14ac:dyDescent="0.2">
      <c r="N546" s="15"/>
      <c r="O546" s="15"/>
      <c r="P546" s="15"/>
    </row>
    <row r="547" spans="14:16" x14ac:dyDescent="0.2">
      <c r="N547" s="15"/>
      <c r="O547" s="15"/>
      <c r="P547" s="15"/>
    </row>
    <row r="548" spans="14:16" x14ac:dyDescent="0.2">
      <c r="N548" s="15"/>
      <c r="O548" s="15"/>
      <c r="P548" s="15"/>
    </row>
    <row r="549" spans="14:16" x14ac:dyDescent="0.2">
      <c r="N549" s="15"/>
      <c r="O549" s="15"/>
      <c r="P549" s="15"/>
    </row>
    <row r="550" spans="14:16" x14ac:dyDescent="0.2">
      <c r="N550" s="15"/>
      <c r="O550" s="15"/>
      <c r="P550" s="15"/>
    </row>
    <row r="551" spans="14:16" x14ac:dyDescent="0.2">
      <c r="N551" s="15"/>
      <c r="O551" s="15"/>
      <c r="P551" s="15"/>
    </row>
    <row r="552" spans="14:16" x14ac:dyDescent="0.2">
      <c r="N552" s="15"/>
      <c r="O552" s="15"/>
      <c r="P552" s="15"/>
    </row>
    <row r="553" spans="14:16" x14ac:dyDescent="0.2">
      <c r="N553" s="15"/>
      <c r="O553" s="15"/>
      <c r="P553" s="15"/>
    </row>
    <row r="554" spans="14:16" x14ac:dyDescent="0.2">
      <c r="N554" s="15"/>
      <c r="O554" s="15"/>
      <c r="P554" s="15"/>
    </row>
    <row r="555" spans="14:16" x14ac:dyDescent="0.2">
      <c r="N555" s="15"/>
      <c r="O555" s="15"/>
      <c r="P555" s="15"/>
    </row>
    <row r="556" spans="14:16" x14ac:dyDescent="0.2">
      <c r="N556" s="15"/>
      <c r="O556" s="15"/>
      <c r="P556" s="15"/>
    </row>
    <row r="557" spans="14:16" x14ac:dyDescent="0.2">
      <c r="N557" s="15"/>
      <c r="O557" s="15"/>
      <c r="P557" s="15"/>
    </row>
    <row r="558" spans="14:16" x14ac:dyDescent="0.2">
      <c r="N558" s="15"/>
      <c r="O558" s="15"/>
      <c r="P558" s="15"/>
    </row>
    <row r="559" spans="14:16" x14ac:dyDescent="0.2">
      <c r="N559" s="15"/>
      <c r="O559" s="15"/>
      <c r="P559" s="15"/>
    </row>
    <row r="560" spans="14:16" x14ac:dyDescent="0.2">
      <c r="N560" s="15"/>
      <c r="O560" s="15"/>
      <c r="P560" s="15"/>
    </row>
    <row r="561" spans="14:16" x14ac:dyDescent="0.2">
      <c r="N561" s="15"/>
      <c r="O561" s="15"/>
      <c r="P561" s="15"/>
    </row>
    <row r="562" spans="14:16" x14ac:dyDescent="0.2">
      <c r="N562" s="15"/>
      <c r="O562" s="15"/>
      <c r="P562" s="15"/>
    </row>
    <row r="563" spans="14:16" x14ac:dyDescent="0.2">
      <c r="N563" s="15"/>
      <c r="O563" s="15"/>
      <c r="P563" s="15"/>
    </row>
    <row r="564" spans="14:16" x14ac:dyDescent="0.2">
      <c r="N564" s="15"/>
      <c r="O564" s="15"/>
      <c r="P564" s="15"/>
    </row>
    <row r="565" spans="14:16" x14ac:dyDescent="0.2">
      <c r="N565" s="15"/>
      <c r="O565" s="15"/>
      <c r="P565" s="15"/>
    </row>
    <row r="566" spans="14:16" x14ac:dyDescent="0.2">
      <c r="N566" s="15"/>
      <c r="O566" s="15"/>
      <c r="P566" s="15"/>
    </row>
    <row r="567" spans="14:16" x14ac:dyDescent="0.2">
      <c r="N567" s="15"/>
      <c r="O567" s="15"/>
      <c r="P567" s="15"/>
    </row>
    <row r="568" spans="14:16" x14ac:dyDescent="0.2">
      <c r="N568" s="15"/>
      <c r="O568" s="15"/>
      <c r="P568" s="15"/>
    </row>
    <row r="569" spans="14:16" x14ac:dyDescent="0.2">
      <c r="N569" s="15"/>
      <c r="O569" s="15"/>
      <c r="P569" s="15"/>
    </row>
    <row r="570" spans="14:16" x14ac:dyDescent="0.2">
      <c r="N570" s="15"/>
      <c r="O570" s="15"/>
      <c r="P570" s="15"/>
    </row>
    <row r="571" spans="14:16" x14ac:dyDescent="0.2">
      <c r="N571" s="15"/>
      <c r="O571" s="15"/>
      <c r="P571" s="15"/>
    </row>
    <row r="572" spans="14:16" x14ac:dyDescent="0.2">
      <c r="N572" s="15"/>
      <c r="O572" s="15"/>
      <c r="P572" s="15"/>
    </row>
    <row r="573" spans="14:16" x14ac:dyDescent="0.2">
      <c r="N573" s="15"/>
      <c r="O573" s="15"/>
      <c r="P573" s="15"/>
    </row>
    <row r="574" spans="14:16" x14ac:dyDescent="0.2">
      <c r="N574" s="15"/>
      <c r="O574" s="15"/>
      <c r="P574" s="15"/>
    </row>
    <row r="575" spans="14:16" x14ac:dyDescent="0.2">
      <c r="N575" s="15"/>
      <c r="O575" s="15"/>
      <c r="P575" s="15"/>
    </row>
    <row r="576" spans="14:16" x14ac:dyDescent="0.2">
      <c r="N576" s="15"/>
      <c r="O576" s="15"/>
      <c r="P576" s="15"/>
    </row>
    <row r="577" spans="14:16" x14ac:dyDescent="0.2">
      <c r="N577" s="15"/>
      <c r="O577" s="15"/>
      <c r="P577" s="15"/>
    </row>
    <row r="578" spans="14:16" x14ac:dyDescent="0.2">
      <c r="N578" s="15"/>
      <c r="O578" s="15"/>
      <c r="P578" s="15"/>
    </row>
    <row r="579" spans="14:16" x14ac:dyDescent="0.2">
      <c r="N579" s="15"/>
      <c r="O579" s="15"/>
      <c r="P579" s="15"/>
    </row>
    <row r="580" spans="14:16" x14ac:dyDescent="0.2">
      <c r="N580" s="15"/>
      <c r="O580" s="15"/>
      <c r="P580" s="15"/>
    </row>
    <row r="581" spans="14:16" x14ac:dyDescent="0.2">
      <c r="N581" s="15"/>
      <c r="O581" s="15"/>
      <c r="P581" s="15"/>
    </row>
    <row r="582" spans="14:16" x14ac:dyDescent="0.2">
      <c r="N582" s="15"/>
      <c r="O582" s="15"/>
      <c r="P582" s="15"/>
    </row>
    <row r="583" spans="14:16" x14ac:dyDescent="0.2">
      <c r="N583" s="15"/>
      <c r="O583" s="15"/>
      <c r="P583" s="15"/>
    </row>
    <row r="584" spans="14:16" x14ac:dyDescent="0.2">
      <c r="N584" s="15"/>
      <c r="O584" s="15"/>
      <c r="P584" s="15"/>
    </row>
    <row r="585" spans="14:16" x14ac:dyDescent="0.2">
      <c r="N585" s="15"/>
      <c r="O585" s="15"/>
      <c r="P585" s="15"/>
    </row>
    <row r="586" spans="14:16" x14ac:dyDescent="0.2">
      <c r="N586" s="15"/>
      <c r="O586" s="15"/>
      <c r="P586" s="15"/>
    </row>
    <row r="587" spans="14:16" x14ac:dyDescent="0.2">
      <c r="N587" s="15"/>
      <c r="O587" s="15"/>
      <c r="P587" s="15"/>
    </row>
    <row r="588" spans="14:16" x14ac:dyDescent="0.2">
      <c r="N588" s="15"/>
      <c r="O588" s="15"/>
      <c r="P588" s="15"/>
    </row>
    <row r="589" spans="14:16" x14ac:dyDescent="0.2">
      <c r="N589" s="15"/>
      <c r="O589" s="15"/>
      <c r="P589" s="15"/>
    </row>
    <row r="590" spans="14:16" x14ac:dyDescent="0.2">
      <c r="N590" s="15"/>
      <c r="O590" s="15"/>
      <c r="P590" s="15"/>
    </row>
    <row r="591" spans="14:16" x14ac:dyDescent="0.2">
      <c r="N591" s="15"/>
      <c r="O591" s="15"/>
      <c r="P591" s="15"/>
    </row>
    <row r="592" spans="14:16" x14ac:dyDescent="0.2">
      <c r="N592" s="15"/>
      <c r="O592" s="15"/>
      <c r="P592" s="15"/>
    </row>
    <row r="593" spans="14:16" x14ac:dyDescent="0.2">
      <c r="N593" s="15"/>
      <c r="O593" s="15"/>
      <c r="P593" s="15"/>
    </row>
    <row r="594" spans="14:16" x14ac:dyDescent="0.2">
      <c r="N594" s="15"/>
      <c r="O594" s="15"/>
      <c r="P594" s="15"/>
    </row>
    <row r="595" spans="14:16" x14ac:dyDescent="0.2">
      <c r="N595" s="15"/>
      <c r="O595" s="15"/>
      <c r="P595" s="15"/>
    </row>
    <row r="596" spans="14:16" x14ac:dyDescent="0.2">
      <c r="N596" s="15"/>
      <c r="O596" s="15"/>
      <c r="P596" s="15"/>
    </row>
    <row r="597" spans="14:16" x14ac:dyDescent="0.2">
      <c r="N597" s="15"/>
      <c r="O597" s="15"/>
      <c r="P597" s="15"/>
    </row>
    <row r="598" spans="14:16" x14ac:dyDescent="0.2">
      <c r="N598" s="15"/>
      <c r="O598" s="15"/>
      <c r="P598" s="15"/>
    </row>
    <row r="599" spans="14:16" x14ac:dyDescent="0.2">
      <c r="N599" s="15"/>
      <c r="O599" s="15"/>
      <c r="P599" s="15"/>
    </row>
    <row r="600" spans="14:16" x14ac:dyDescent="0.2">
      <c r="N600" s="15"/>
      <c r="O600" s="15"/>
      <c r="P600" s="15"/>
    </row>
    <row r="601" spans="14:16" x14ac:dyDescent="0.2">
      <c r="N601" s="15"/>
      <c r="O601" s="15"/>
      <c r="P601" s="15"/>
    </row>
    <row r="602" spans="14:16" x14ac:dyDescent="0.2">
      <c r="N602" s="15"/>
      <c r="O602" s="15"/>
      <c r="P602" s="15"/>
    </row>
    <row r="603" spans="14:16" x14ac:dyDescent="0.2">
      <c r="N603" s="15"/>
      <c r="O603" s="15"/>
      <c r="P603" s="15"/>
    </row>
    <row r="604" spans="14:16" x14ac:dyDescent="0.2">
      <c r="N604" s="15"/>
      <c r="O604" s="15"/>
      <c r="P604" s="15"/>
    </row>
    <row r="605" spans="14:16" x14ac:dyDescent="0.2">
      <c r="N605" s="15"/>
      <c r="O605" s="15"/>
      <c r="P605" s="15"/>
    </row>
    <row r="606" spans="14:16" x14ac:dyDescent="0.2">
      <c r="N606" s="15"/>
      <c r="O606" s="15"/>
      <c r="P606" s="15"/>
    </row>
    <row r="607" spans="14:16" x14ac:dyDescent="0.2">
      <c r="N607" s="15"/>
      <c r="O607" s="15"/>
      <c r="P607" s="15"/>
    </row>
    <row r="608" spans="14:16" x14ac:dyDescent="0.2">
      <c r="N608" s="15"/>
      <c r="O608" s="15"/>
      <c r="P608" s="15"/>
    </row>
    <row r="609" spans="14:16" x14ac:dyDescent="0.2">
      <c r="N609" s="15"/>
      <c r="O609" s="15"/>
      <c r="P609" s="15"/>
    </row>
    <row r="610" spans="14:16" x14ac:dyDescent="0.2">
      <c r="N610" s="15"/>
      <c r="O610" s="15"/>
      <c r="P610" s="15"/>
    </row>
    <row r="611" spans="14:16" x14ac:dyDescent="0.2">
      <c r="N611" s="15"/>
      <c r="O611" s="15"/>
      <c r="P611" s="15"/>
    </row>
    <row r="612" spans="14:16" x14ac:dyDescent="0.2">
      <c r="N612" s="15"/>
      <c r="O612" s="15"/>
      <c r="P612" s="15"/>
    </row>
    <row r="613" spans="14:16" x14ac:dyDescent="0.2">
      <c r="N613" s="15"/>
      <c r="O613" s="15"/>
      <c r="P613" s="15"/>
    </row>
    <row r="614" spans="14:16" x14ac:dyDescent="0.2">
      <c r="N614" s="15"/>
      <c r="O614" s="15"/>
      <c r="P614" s="15"/>
    </row>
    <row r="615" spans="14:16" x14ac:dyDescent="0.2">
      <c r="N615" s="15"/>
      <c r="O615" s="15"/>
      <c r="P615" s="15"/>
    </row>
    <row r="616" spans="14:16" x14ac:dyDescent="0.2">
      <c r="N616" s="15"/>
      <c r="O616" s="15"/>
      <c r="P616" s="15"/>
    </row>
    <row r="617" spans="14:16" x14ac:dyDescent="0.2">
      <c r="N617" s="15"/>
      <c r="O617" s="15"/>
      <c r="P617" s="15"/>
    </row>
    <row r="618" spans="14:16" x14ac:dyDescent="0.2">
      <c r="N618" s="15"/>
      <c r="O618" s="15"/>
      <c r="P618" s="15"/>
    </row>
    <row r="619" spans="14:16" x14ac:dyDescent="0.2">
      <c r="N619" s="15"/>
      <c r="O619" s="15"/>
      <c r="P619" s="15"/>
    </row>
    <row r="620" spans="14:16" x14ac:dyDescent="0.2">
      <c r="N620" s="15"/>
      <c r="O620" s="15"/>
      <c r="P620" s="15"/>
    </row>
    <row r="621" spans="14:16" x14ac:dyDescent="0.2">
      <c r="N621" s="15"/>
      <c r="O621" s="15"/>
      <c r="P621" s="15"/>
    </row>
    <row r="622" spans="14:16" x14ac:dyDescent="0.2">
      <c r="N622" s="15"/>
      <c r="O622" s="15"/>
      <c r="P622" s="15"/>
    </row>
    <row r="623" spans="14:16" x14ac:dyDescent="0.2">
      <c r="N623" s="15"/>
      <c r="O623" s="15"/>
      <c r="P623" s="15"/>
    </row>
    <row r="624" spans="14:16" x14ac:dyDescent="0.2">
      <c r="N624" s="15"/>
      <c r="O624" s="15"/>
      <c r="P624" s="15"/>
    </row>
    <row r="625" spans="14:16" x14ac:dyDescent="0.2">
      <c r="N625" s="15"/>
      <c r="O625" s="15"/>
      <c r="P625" s="15"/>
    </row>
    <row r="626" spans="14:16" x14ac:dyDescent="0.2">
      <c r="N626" s="15"/>
      <c r="O626" s="15"/>
      <c r="P626" s="15"/>
    </row>
    <row r="627" spans="14:16" x14ac:dyDescent="0.2">
      <c r="N627" s="15"/>
      <c r="O627" s="15"/>
      <c r="P627" s="15"/>
    </row>
    <row r="628" spans="14:16" x14ac:dyDescent="0.2">
      <c r="N628" s="15"/>
      <c r="O628" s="15"/>
      <c r="P628" s="15"/>
    </row>
    <row r="629" spans="14:16" x14ac:dyDescent="0.2">
      <c r="N629" s="15"/>
      <c r="O629" s="15"/>
      <c r="P629" s="15"/>
    </row>
    <row r="630" spans="14:16" x14ac:dyDescent="0.2">
      <c r="N630" s="15"/>
      <c r="O630" s="15"/>
      <c r="P630" s="15"/>
    </row>
    <row r="631" spans="14:16" x14ac:dyDescent="0.2">
      <c r="N631" s="15"/>
      <c r="O631" s="15"/>
      <c r="P631" s="15"/>
    </row>
    <row r="632" spans="14:16" x14ac:dyDescent="0.2">
      <c r="N632" s="15"/>
      <c r="O632" s="15"/>
      <c r="P632" s="15"/>
    </row>
    <row r="633" spans="14:16" x14ac:dyDescent="0.2">
      <c r="N633" s="15"/>
      <c r="O633" s="15"/>
      <c r="P633" s="15"/>
    </row>
    <row r="634" spans="14:16" x14ac:dyDescent="0.2">
      <c r="N634" s="15"/>
      <c r="O634" s="15"/>
      <c r="P634" s="15"/>
    </row>
    <row r="635" spans="14:16" x14ac:dyDescent="0.2">
      <c r="N635" s="15"/>
      <c r="O635" s="15"/>
      <c r="P635" s="15"/>
    </row>
    <row r="636" spans="14:16" x14ac:dyDescent="0.2">
      <c r="N636" s="15"/>
      <c r="O636" s="15"/>
      <c r="P636" s="15"/>
    </row>
    <row r="637" spans="14:16" x14ac:dyDescent="0.2">
      <c r="N637" s="15"/>
      <c r="O637" s="15"/>
      <c r="P637" s="15"/>
    </row>
    <row r="638" spans="14:16" x14ac:dyDescent="0.2">
      <c r="N638" s="15"/>
      <c r="O638" s="15"/>
      <c r="P638" s="15"/>
    </row>
    <row r="639" spans="14:16" x14ac:dyDescent="0.2">
      <c r="N639" s="15"/>
      <c r="O639" s="15"/>
      <c r="P639" s="15"/>
    </row>
    <row r="640" spans="14:16" x14ac:dyDescent="0.2">
      <c r="N640" s="15"/>
      <c r="O640" s="15"/>
      <c r="P640" s="15"/>
    </row>
    <row r="641" spans="14:16" x14ac:dyDescent="0.2">
      <c r="N641" s="15"/>
      <c r="O641" s="15"/>
      <c r="P641" s="15"/>
    </row>
    <row r="642" spans="14:16" x14ac:dyDescent="0.2">
      <c r="N642" s="15"/>
      <c r="O642" s="15"/>
      <c r="P642" s="15"/>
    </row>
    <row r="643" spans="14:16" x14ac:dyDescent="0.2">
      <c r="N643" s="15"/>
      <c r="O643" s="15"/>
      <c r="P643" s="15"/>
    </row>
    <row r="644" spans="14:16" x14ac:dyDescent="0.2">
      <c r="N644" s="15"/>
      <c r="O644" s="15"/>
      <c r="P644" s="15"/>
    </row>
    <row r="645" spans="14:16" x14ac:dyDescent="0.2">
      <c r="N645" s="15"/>
      <c r="O645" s="15"/>
      <c r="P645" s="15"/>
    </row>
    <row r="646" spans="14:16" x14ac:dyDescent="0.2">
      <c r="N646" s="15"/>
      <c r="O646" s="15"/>
      <c r="P646" s="15"/>
    </row>
    <row r="647" spans="14:16" x14ac:dyDescent="0.2">
      <c r="N647" s="15"/>
      <c r="O647" s="15"/>
      <c r="P647" s="15"/>
    </row>
    <row r="648" spans="14:16" x14ac:dyDescent="0.2">
      <c r="N648" s="15"/>
      <c r="O648" s="15"/>
      <c r="P648" s="15"/>
    </row>
    <row r="649" spans="14:16" x14ac:dyDescent="0.2">
      <c r="N649" s="15"/>
      <c r="O649" s="15"/>
      <c r="P649" s="15"/>
    </row>
    <row r="650" spans="14:16" x14ac:dyDescent="0.2">
      <c r="N650" s="15"/>
      <c r="O650" s="15"/>
      <c r="P650" s="15"/>
    </row>
    <row r="651" spans="14:16" x14ac:dyDescent="0.2">
      <c r="N651" s="15"/>
      <c r="O651" s="15"/>
      <c r="P651" s="15"/>
    </row>
    <row r="652" spans="14:16" x14ac:dyDescent="0.2">
      <c r="N652" s="15"/>
      <c r="O652" s="15"/>
      <c r="P652" s="15"/>
    </row>
    <row r="653" spans="14:16" x14ac:dyDescent="0.2">
      <c r="N653" s="15"/>
      <c r="O653" s="15"/>
      <c r="P653" s="15"/>
    </row>
    <row r="654" spans="14:16" x14ac:dyDescent="0.2">
      <c r="N654" s="15"/>
      <c r="O654" s="15"/>
      <c r="P654" s="15"/>
    </row>
    <row r="655" spans="14:16" x14ac:dyDescent="0.2">
      <c r="N655" s="15"/>
      <c r="O655" s="15"/>
      <c r="P655" s="15"/>
    </row>
    <row r="656" spans="14:16" x14ac:dyDescent="0.2">
      <c r="N656" s="15"/>
      <c r="O656" s="15"/>
      <c r="P656" s="15"/>
    </row>
    <row r="657" spans="14:16" x14ac:dyDescent="0.2">
      <c r="N657" s="15"/>
      <c r="O657" s="15"/>
      <c r="P657" s="15"/>
    </row>
    <row r="658" spans="14:16" x14ac:dyDescent="0.2">
      <c r="N658" s="15"/>
      <c r="O658" s="15"/>
      <c r="P658" s="15"/>
    </row>
    <row r="659" spans="14:16" x14ac:dyDescent="0.2">
      <c r="N659" s="15"/>
      <c r="O659" s="15"/>
      <c r="P659" s="15"/>
    </row>
    <row r="660" spans="14:16" x14ac:dyDescent="0.2">
      <c r="N660" s="15"/>
      <c r="O660" s="15"/>
      <c r="P660" s="15"/>
    </row>
    <row r="661" spans="14:16" x14ac:dyDescent="0.2">
      <c r="N661" s="15"/>
      <c r="O661" s="15"/>
      <c r="P661" s="15"/>
    </row>
    <row r="662" spans="14:16" x14ac:dyDescent="0.2">
      <c r="N662" s="15"/>
      <c r="O662" s="15"/>
      <c r="P662" s="15"/>
    </row>
    <row r="663" spans="14:16" x14ac:dyDescent="0.2">
      <c r="N663" s="15"/>
      <c r="O663" s="15"/>
      <c r="P663" s="15"/>
    </row>
    <row r="664" spans="14:16" x14ac:dyDescent="0.2">
      <c r="N664" s="15"/>
      <c r="O664" s="15"/>
      <c r="P664" s="15"/>
    </row>
    <row r="665" spans="14:16" x14ac:dyDescent="0.2">
      <c r="N665" s="15"/>
      <c r="O665" s="15"/>
      <c r="P665" s="15"/>
    </row>
    <row r="666" spans="14:16" x14ac:dyDescent="0.2">
      <c r="N666" s="15"/>
      <c r="O666" s="15"/>
      <c r="P666" s="15"/>
    </row>
    <row r="667" spans="14:16" x14ac:dyDescent="0.2">
      <c r="N667" s="15"/>
      <c r="O667" s="15"/>
      <c r="P667" s="15"/>
    </row>
    <row r="668" spans="14:16" x14ac:dyDescent="0.2">
      <c r="N668" s="15"/>
      <c r="O668" s="15"/>
      <c r="P668" s="15"/>
    </row>
    <row r="669" spans="14:16" x14ac:dyDescent="0.2">
      <c r="N669" s="15"/>
      <c r="O669" s="15"/>
      <c r="P669" s="15"/>
    </row>
    <row r="670" spans="14:16" x14ac:dyDescent="0.2">
      <c r="N670" s="15"/>
      <c r="O670" s="15"/>
      <c r="P670" s="15"/>
    </row>
    <row r="671" spans="14:16" x14ac:dyDescent="0.2">
      <c r="N671" s="15"/>
      <c r="O671" s="15"/>
      <c r="P671" s="15"/>
    </row>
    <row r="672" spans="14:16" x14ac:dyDescent="0.2">
      <c r="N672" s="15"/>
      <c r="O672" s="15"/>
      <c r="P672" s="15"/>
    </row>
    <row r="673" spans="14:16" x14ac:dyDescent="0.2">
      <c r="N673" s="15"/>
      <c r="O673" s="15"/>
      <c r="P673" s="15"/>
    </row>
    <row r="674" spans="14:16" x14ac:dyDescent="0.2">
      <c r="N674" s="15"/>
      <c r="O674" s="15"/>
      <c r="P674" s="15"/>
    </row>
    <row r="675" spans="14:16" x14ac:dyDescent="0.2">
      <c r="N675" s="15"/>
      <c r="O675" s="15"/>
      <c r="P675" s="15"/>
    </row>
    <row r="676" spans="14:16" x14ac:dyDescent="0.2">
      <c r="N676" s="15"/>
      <c r="O676" s="15"/>
      <c r="P676" s="15"/>
    </row>
    <row r="677" spans="14:16" x14ac:dyDescent="0.2">
      <c r="N677" s="15"/>
      <c r="O677" s="15"/>
      <c r="P677" s="15"/>
    </row>
    <row r="678" spans="14:16" x14ac:dyDescent="0.2">
      <c r="N678" s="15"/>
      <c r="O678" s="15"/>
      <c r="P678" s="15"/>
    </row>
    <row r="679" spans="14:16" x14ac:dyDescent="0.2">
      <c r="N679" s="15"/>
      <c r="O679" s="15"/>
      <c r="P679" s="15"/>
    </row>
    <row r="680" spans="14:16" x14ac:dyDescent="0.2">
      <c r="N680" s="15"/>
      <c r="O680" s="15"/>
      <c r="P680" s="15"/>
    </row>
    <row r="681" spans="14:16" x14ac:dyDescent="0.2">
      <c r="N681" s="15"/>
      <c r="O681" s="15"/>
      <c r="P681" s="15"/>
    </row>
    <row r="682" spans="14:16" x14ac:dyDescent="0.2">
      <c r="N682" s="15"/>
      <c r="O682" s="15"/>
      <c r="P682" s="15"/>
    </row>
    <row r="683" spans="14:16" x14ac:dyDescent="0.2">
      <c r="N683" s="15"/>
      <c r="O683" s="15"/>
      <c r="P683" s="15"/>
    </row>
    <row r="684" spans="14:16" x14ac:dyDescent="0.2">
      <c r="N684" s="15"/>
      <c r="O684" s="15"/>
      <c r="P684" s="15"/>
    </row>
    <row r="685" spans="14:16" x14ac:dyDescent="0.2">
      <c r="N685" s="15"/>
      <c r="O685" s="15"/>
      <c r="P685" s="15"/>
    </row>
    <row r="686" spans="14:16" x14ac:dyDescent="0.2">
      <c r="N686" s="15"/>
      <c r="O686" s="15"/>
      <c r="P686" s="15"/>
    </row>
    <row r="687" spans="14:16" x14ac:dyDescent="0.2">
      <c r="N687" s="15"/>
      <c r="O687" s="15"/>
      <c r="P687" s="15"/>
    </row>
    <row r="688" spans="14:16" x14ac:dyDescent="0.2">
      <c r="N688" s="15"/>
      <c r="O688" s="15"/>
      <c r="P688" s="15"/>
    </row>
    <row r="689" spans="14:16" x14ac:dyDescent="0.2">
      <c r="N689" s="15"/>
      <c r="O689" s="15"/>
      <c r="P689" s="15"/>
    </row>
    <row r="690" spans="14:16" x14ac:dyDescent="0.2">
      <c r="N690" s="15"/>
      <c r="O690" s="15"/>
      <c r="P690" s="15"/>
    </row>
    <row r="691" spans="14:16" x14ac:dyDescent="0.2">
      <c r="N691" s="15"/>
      <c r="O691" s="15"/>
      <c r="P691" s="15"/>
    </row>
    <row r="692" spans="14:16" x14ac:dyDescent="0.2">
      <c r="N692" s="15"/>
      <c r="O692" s="15"/>
      <c r="P692" s="15"/>
    </row>
    <row r="693" spans="14:16" x14ac:dyDescent="0.2">
      <c r="N693" s="15"/>
      <c r="O693" s="15"/>
      <c r="P693" s="15"/>
    </row>
    <row r="694" spans="14:16" x14ac:dyDescent="0.2">
      <c r="N694" s="15"/>
      <c r="O694" s="15"/>
      <c r="P694" s="15"/>
    </row>
    <row r="695" spans="14:16" x14ac:dyDescent="0.2">
      <c r="N695" s="15"/>
      <c r="O695" s="15"/>
      <c r="P695" s="15"/>
    </row>
    <row r="696" spans="14:16" x14ac:dyDescent="0.2">
      <c r="N696" s="15"/>
      <c r="O696" s="15"/>
      <c r="P696" s="15"/>
    </row>
    <row r="697" spans="14:16" x14ac:dyDescent="0.2">
      <c r="N697" s="15"/>
      <c r="O697" s="15"/>
      <c r="P697" s="15"/>
    </row>
    <row r="698" spans="14:16" x14ac:dyDescent="0.2">
      <c r="N698" s="15"/>
      <c r="O698" s="15"/>
      <c r="P698" s="15"/>
    </row>
    <row r="699" spans="14:16" x14ac:dyDescent="0.2">
      <c r="N699" s="15"/>
      <c r="O699" s="15"/>
      <c r="P699" s="15"/>
    </row>
    <row r="700" spans="14:16" x14ac:dyDescent="0.2">
      <c r="N700" s="15"/>
      <c r="O700" s="15"/>
      <c r="P700" s="15"/>
    </row>
    <row r="701" spans="14:16" x14ac:dyDescent="0.2">
      <c r="N701" s="15"/>
      <c r="O701" s="15"/>
      <c r="P701" s="15"/>
    </row>
    <row r="702" spans="14:16" x14ac:dyDescent="0.2">
      <c r="N702" s="15"/>
      <c r="O702" s="15"/>
      <c r="P702" s="15"/>
    </row>
    <row r="703" spans="14:16" x14ac:dyDescent="0.2">
      <c r="N703" s="15"/>
      <c r="O703" s="15"/>
      <c r="P703" s="15"/>
    </row>
    <row r="704" spans="14:16" x14ac:dyDescent="0.2">
      <c r="N704" s="15"/>
      <c r="O704" s="15"/>
      <c r="P704" s="15"/>
    </row>
    <row r="705" spans="14:16" x14ac:dyDescent="0.2">
      <c r="N705" s="15"/>
      <c r="O705" s="15"/>
      <c r="P705" s="15"/>
    </row>
    <row r="706" spans="14:16" x14ac:dyDescent="0.2">
      <c r="N706" s="15"/>
      <c r="O706" s="15"/>
      <c r="P706" s="15"/>
    </row>
    <row r="707" spans="14:16" x14ac:dyDescent="0.2">
      <c r="N707" s="15"/>
      <c r="O707" s="15"/>
      <c r="P707" s="15"/>
    </row>
    <row r="708" spans="14:16" x14ac:dyDescent="0.2">
      <c r="N708" s="15"/>
      <c r="O708" s="15"/>
      <c r="P708" s="15"/>
    </row>
    <row r="709" spans="14:16" x14ac:dyDescent="0.2">
      <c r="N709" s="15"/>
      <c r="O709" s="15"/>
      <c r="P709" s="15"/>
    </row>
    <row r="710" spans="14:16" x14ac:dyDescent="0.2">
      <c r="N710" s="15"/>
      <c r="O710" s="15"/>
      <c r="P710" s="15"/>
    </row>
    <row r="711" spans="14:16" x14ac:dyDescent="0.2">
      <c r="N711" s="15"/>
      <c r="O711" s="15"/>
      <c r="P711" s="15"/>
    </row>
    <row r="712" spans="14:16" x14ac:dyDescent="0.2">
      <c r="N712" s="15"/>
      <c r="O712" s="15"/>
      <c r="P712" s="15"/>
    </row>
    <row r="713" spans="14:16" x14ac:dyDescent="0.2">
      <c r="N713" s="15"/>
      <c r="O713" s="15"/>
      <c r="P713" s="15"/>
    </row>
    <row r="714" spans="14:16" x14ac:dyDescent="0.2">
      <c r="N714" s="15"/>
      <c r="O714" s="15"/>
      <c r="P714" s="15"/>
    </row>
    <row r="715" spans="14:16" x14ac:dyDescent="0.2">
      <c r="N715" s="15"/>
      <c r="O715" s="15"/>
      <c r="P715" s="15"/>
    </row>
    <row r="716" spans="14:16" x14ac:dyDescent="0.2">
      <c r="N716" s="15"/>
      <c r="O716" s="15"/>
      <c r="P716" s="15"/>
    </row>
    <row r="717" spans="14:16" x14ac:dyDescent="0.2">
      <c r="N717" s="15"/>
      <c r="O717" s="15"/>
      <c r="P717" s="15"/>
    </row>
    <row r="718" spans="14:16" x14ac:dyDescent="0.2">
      <c r="N718" s="15"/>
      <c r="O718" s="15"/>
      <c r="P718" s="15"/>
    </row>
    <row r="719" spans="14:16" x14ac:dyDescent="0.2">
      <c r="N719" s="15"/>
      <c r="O719" s="15"/>
      <c r="P719" s="15"/>
    </row>
    <row r="720" spans="14:16" x14ac:dyDescent="0.2">
      <c r="N720" s="15"/>
      <c r="O720" s="15"/>
      <c r="P720" s="15"/>
    </row>
    <row r="721" spans="14:16" x14ac:dyDescent="0.2">
      <c r="N721" s="15"/>
      <c r="O721" s="15"/>
      <c r="P721" s="15"/>
    </row>
    <row r="722" spans="14:16" x14ac:dyDescent="0.2">
      <c r="N722" s="15"/>
      <c r="O722" s="15"/>
      <c r="P722" s="15"/>
    </row>
    <row r="723" spans="14:16" x14ac:dyDescent="0.2">
      <c r="N723" s="15"/>
      <c r="O723" s="15"/>
      <c r="P723" s="15"/>
    </row>
    <row r="724" spans="14:16" x14ac:dyDescent="0.2">
      <c r="N724" s="15"/>
      <c r="O724" s="15"/>
      <c r="P724" s="15"/>
    </row>
    <row r="725" spans="14:16" x14ac:dyDescent="0.2">
      <c r="N725" s="15"/>
      <c r="O725" s="15"/>
      <c r="P725" s="15"/>
    </row>
    <row r="726" spans="14:16" x14ac:dyDescent="0.2">
      <c r="N726" s="15"/>
      <c r="O726" s="15"/>
      <c r="P726" s="15"/>
    </row>
    <row r="727" spans="14:16" x14ac:dyDescent="0.2">
      <c r="N727" s="15"/>
      <c r="O727" s="15"/>
      <c r="P727" s="15"/>
    </row>
    <row r="728" spans="14:16" x14ac:dyDescent="0.2">
      <c r="N728" s="15"/>
      <c r="O728" s="15"/>
      <c r="P728" s="15"/>
    </row>
    <row r="729" spans="14:16" x14ac:dyDescent="0.2">
      <c r="N729" s="15"/>
      <c r="O729" s="15"/>
      <c r="P729" s="15"/>
    </row>
    <row r="730" spans="14:16" x14ac:dyDescent="0.2">
      <c r="N730" s="15"/>
      <c r="O730" s="15"/>
      <c r="P730" s="15"/>
    </row>
    <row r="731" spans="14:16" x14ac:dyDescent="0.2">
      <c r="N731" s="15"/>
      <c r="O731" s="15"/>
      <c r="P731" s="15"/>
    </row>
    <row r="732" spans="14:16" x14ac:dyDescent="0.2">
      <c r="N732" s="15"/>
      <c r="O732" s="15"/>
      <c r="P732" s="15"/>
    </row>
    <row r="733" spans="14:16" x14ac:dyDescent="0.2">
      <c r="N733" s="15"/>
      <c r="O733" s="15"/>
      <c r="P733" s="15"/>
    </row>
    <row r="734" spans="14:16" x14ac:dyDescent="0.2">
      <c r="N734" s="15"/>
      <c r="O734" s="15"/>
      <c r="P734" s="15"/>
    </row>
    <row r="735" spans="14:16" x14ac:dyDescent="0.2">
      <c r="N735" s="15"/>
      <c r="O735" s="15"/>
      <c r="P735" s="15"/>
    </row>
    <row r="736" spans="14:16" x14ac:dyDescent="0.2">
      <c r="N736" s="15"/>
      <c r="O736" s="15"/>
      <c r="P736" s="15"/>
    </row>
    <row r="737" spans="14:16" x14ac:dyDescent="0.2">
      <c r="N737" s="15"/>
      <c r="O737" s="15"/>
      <c r="P737" s="15"/>
    </row>
    <row r="738" spans="14:16" x14ac:dyDescent="0.2">
      <c r="N738" s="15"/>
      <c r="O738" s="15"/>
      <c r="P738" s="15"/>
    </row>
    <row r="739" spans="14:16" x14ac:dyDescent="0.2">
      <c r="N739" s="15"/>
      <c r="O739" s="15"/>
      <c r="P739" s="15"/>
    </row>
    <row r="740" spans="14:16" x14ac:dyDescent="0.2">
      <c r="N740" s="15"/>
      <c r="O740" s="15"/>
      <c r="P740" s="15"/>
    </row>
    <row r="741" spans="14:16" x14ac:dyDescent="0.2">
      <c r="N741" s="15"/>
      <c r="O741" s="15"/>
      <c r="P741" s="15"/>
    </row>
    <row r="742" spans="14:16" x14ac:dyDescent="0.2">
      <c r="N742" s="15"/>
      <c r="O742" s="15"/>
      <c r="P742" s="15"/>
    </row>
    <row r="743" spans="14:16" x14ac:dyDescent="0.2">
      <c r="N743" s="15"/>
      <c r="O743" s="15"/>
      <c r="P743" s="15"/>
    </row>
    <row r="744" spans="14:16" x14ac:dyDescent="0.2">
      <c r="N744" s="15"/>
      <c r="O744" s="15"/>
      <c r="P744" s="15"/>
    </row>
    <row r="745" spans="14:16" x14ac:dyDescent="0.2">
      <c r="N745" s="15"/>
      <c r="O745" s="15"/>
      <c r="P745" s="15"/>
    </row>
    <row r="746" spans="14:16" x14ac:dyDescent="0.2">
      <c r="N746" s="15"/>
      <c r="O746" s="15"/>
      <c r="P746" s="15"/>
    </row>
    <row r="747" spans="14:16" x14ac:dyDescent="0.2">
      <c r="N747" s="15"/>
      <c r="O747" s="15"/>
      <c r="P747" s="15"/>
    </row>
    <row r="748" spans="14:16" x14ac:dyDescent="0.2">
      <c r="N748" s="15"/>
      <c r="O748" s="15"/>
      <c r="P748" s="15"/>
    </row>
    <row r="749" spans="14:16" x14ac:dyDescent="0.2">
      <c r="N749" s="15"/>
      <c r="O749" s="15"/>
      <c r="P749" s="15"/>
    </row>
    <row r="750" spans="14:16" x14ac:dyDescent="0.2">
      <c r="N750" s="15"/>
      <c r="O750" s="15"/>
      <c r="P750" s="15"/>
    </row>
    <row r="751" spans="14:16" x14ac:dyDescent="0.2">
      <c r="N751" s="15"/>
      <c r="O751" s="15"/>
      <c r="P751" s="15"/>
    </row>
    <row r="752" spans="14:16" x14ac:dyDescent="0.2">
      <c r="N752" s="15"/>
      <c r="O752" s="15"/>
      <c r="P752" s="15"/>
    </row>
    <row r="753" spans="14:16" x14ac:dyDescent="0.2">
      <c r="N753" s="15"/>
      <c r="O753" s="15"/>
      <c r="P753" s="15"/>
    </row>
    <row r="754" spans="14:16" x14ac:dyDescent="0.2">
      <c r="N754" s="15"/>
      <c r="O754" s="15"/>
      <c r="P754" s="15"/>
    </row>
  </sheetData>
  <mergeCells count="80">
    <mergeCell ref="H211:I211"/>
    <mergeCell ref="K211:L211"/>
    <mergeCell ref="D6:E6"/>
    <mergeCell ref="D55:E55"/>
    <mergeCell ref="D104:E104"/>
    <mergeCell ref="D163:E163"/>
    <mergeCell ref="K208:L208"/>
    <mergeCell ref="H208:I208"/>
    <mergeCell ref="H104:I104"/>
    <mergeCell ref="K104:L104"/>
    <mergeCell ref="A117:L125"/>
    <mergeCell ref="B210:C210"/>
    <mergeCell ref="D210:E210"/>
    <mergeCell ref="F210:G210"/>
    <mergeCell ref="B211:C211"/>
    <mergeCell ref="F211:G211"/>
    <mergeCell ref="B163:C163"/>
    <mergeCell ref="F163:G163"/>
    <mergeCell ref="H163:I163"/>
    <mergeCell ref="K163:L163"/>
    <mergeCell ref="B209:C209"/>
    <mergeCell ref="D209:E209"/>
    <mergeCell ref="F209:G209"/>
    <mergeCell ref="B208:C208"/>
    <mergeCell ref="D208:E208"/>
    <mergeCell ref="F208:G208"/>
    <mergeCell ref="B161:C161"/>
    <mergeCell ref="D161:E161"/>
    <mergeCell ref="F161:G161"/>
    <mergeCell ref="B162:C162"/>
    <mergeCell ref="D162:E162"/>
    <mergeCell ref="F162:G162"/>
    <mergeCell ref="B160:C160"/>
    <mergeCell ref="D160:E160"/>
    <mergeCell ref="F160:G160"/>
    <mergeCell ref="H160:I160"/>
    <mergeCell ref="K160:L160"/>
    <mergeCell ref="K55:L55"/>
    <mergeCell ref="K101:L101"/>
    <mergeCell ref="B102:C102"/>
    <mergeCell ref="D102:E102"/>
    <mergeCell ref="F102:G102"/>
    <mergeCell ref="F101:G101"/>
    <mergeCell ref="H101:I101"/>
    <mergeCell ref="B104:C104"/>
    <mergeCell ref="F104:G104"/>
    <mergeCell ref="B55:C55"/>
    <mergeCell ref="F55:G55"/>
    <mergeCell ref="H55:I55"/>
    <mergeCell ref="B103:C103"/>
    <mergeCell ref="D103:E103"/>
    <mergeCell ref="F103:G103"/>
    <mergeCell ref="B101:C101"/>
    <mergeCell ref="D101:E101"/>
    <mergeCell ref="B53:C53"/>
    <mergeCell ref="D53:E53"/>
    <mergeCell ref="F53:G53"/>
    <mergeCell ref="B54:C54"/>
    <mergeCell ref="D54:E54"/>
    <mergeCell ref="F54:G54"/>
    <mergeCell ref="H6:I6"/>
    <mergeCell ref="K6:L6"/>
    <mergeCell ref="B52:C52"/>
    <mergeCell ref="D52:E52"/>
    <mergeCell ref="F52:G52"/>
    <mergeCell ref="H52:I52"/>
    <mergeCell ref="K52:L52"/>
    <mergeCell ref="B5:C5"/>
    <mergeCell ref="D5:E5"/>
    <mergeCell ref="F5:G5"/>
    <mergeCell ref="B6:C6"/>
    <mergeCell ref="F6:G6"/>
    <mergeCell ref="K3:L3"/>
    <mergeCell ref="B4:C4"/>
    <mergeCell ref="D4:E4"/>
    <mergeCell ref="F4:G4"/>
    <mergeCell ref="B3:C3"/>
    <mergeCell ref="D3:E3"/>
    <mergeCell ref="F3:G3"/>
    <mergeCell ref="H3:I3"/>
  </mergeCells>
  <phoneticPr fontId="12" type="noConversion"/>
  <printOptions horizontalCentered="1"/>
  <pageMargins left="0.39370078740157483" right="0.39370078740157483" top="1.3779527559055118" bottom="0.98425196850393704" header="0.70866141732283472" footer="0.51181102362204722"/>
  <pageSetup paperSize="9" orientation="portrait" r:id="rId1"/>
  <headerFooter alignWithMargins="0">
    <oddHeader>&amp;CObjem prostředků na platy a ostatní platby za provedenou práci (limit mzdových nákladů) a počty zaměstnanců na roky 2014 - 2016
&amp;R
Tabulka č. 4a
Strana &amp;P</oddHeader>
  </headerFooter>
  <rowBreaks count="2" manualBreakCount="2">
    <brk id="98" max="16383" man="1"/>
    <brk id="15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Tabulky pro r. 2015-2017-SS+OSS</vt:lpstr>
      <vt:lpstr>'Tabulky pro r. 2015-2017-SS+OSS'!Oblast_tisku</vt:lpstr>
    </vt:vector>
  </TitlesOfParts>
  <Company>MD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xxxxx;000;9722xxxxx</dc:creator>
  <cp:lastModifiedBy>Marková Monika Ing.</cp:lastModifiedBy>
  <cp:lastPrinted>2014-09-24T13:06:25Z</cp:lastPrinted>
  <dcterms:created xsi:type="dcterms:W3CDTF">2003-09-16T08:47:42Z</dcterms:created>
  <dcterms:modified xsi:type="dcterms:W3CDTF">2014-09-25T06:53:26Z</dcterms:modified>
</cp:coreProperties>
</file>