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.halirova\Desktop\závěrka a ZU\"/>
    </mc:Choice>
  </mc:AlternateContent>
  <bookViews>
    <workbookView xWindow="0" yWindow="0" windowWidth="19200" windowHeight="10995"/>
  </bookViews>
  <sheets>
    <sheet name="327 MD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_xlnm.Print_Titles" localSheetId="0">'327 MD'!$A:$A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52511"/>
</workbook>
</file>

<file path=xl/calcChain.xml><?xml version="1.0" encoding="utf-8"?>
<calcChain xmlns="http://schemas.openxmlformats.org/spreadsheetml/2006/main">
  <c r="CB158" i="1" l="1"/>
  <c r="CA158" i="1"/>
  <c r="BZ158" i="1"/>
  <c r="BX158" i="1"/>
  <c r="BW158" i="1"/>
  <c r="BV158" i="1"/>
  <c r="BJ158" i="1"/>
  <c r="BF158" i="1"/>
  <c r="BE158" i="1"/>
  <c r="BD158" i="1"/>
  <c r="BC158" i="1"/>
  <c r="BB158" i="1"/>
  <c r="BA158" i="1"/>
  <c r="AZ158" i="1"/>
  <c r="AX158" i="1"/>
  <c r="AW158" i="1"/>
  <c r="AV158" i="1"/>
  <c r="AU158" i="1" s="1"/>
  <c r="AF158" i="1"/>
  <c r="AB158" i="1"/>
  <c r="Z158" i="1"/>
  <c r="BS158" i="1" s="1"/>
  <c r="Y158" i="1"/>
  <c r="BR158" i="1" s="1"/>
  <c r="X158" i="1"/>
  <c r="BQ158" i="1" s="1"/>
  <c r="P158" i="1"/>
  <c r="BI158" i="1" s="1"/>
  <c r="L158" i="1"/>
  <c r="AY158" i="1" s="1"/>
  <c r="K158" i="1"/>
  <c r="BH158" i="1" s="1"/>
  <c r="G158" i="1"/>
  <c r="F158" i="1"/>
  <c r="BG158" i="1" s="1"/>
  <c r="B158" i="1"/>
  <c r="BY158" i="1" s="1"/>
  <c r="CB157" i="1"/>
  <c r="CA157" i="1"/>
  <c r="BZ157" i="1"/>
  <c r="BX157" i="1"/>
  <c r="BW157" i="1"/>
  <c r="BV157" i="1"/>
  <c r="BJ157" i="1"/>
  <c r="BF157" i="1"/>
  <c r="BE157" i="1"/>
  <c r="BD157" i="1"/>
  <c r="BB157" i="1"/>
  <c r="BA157" i="1"/>
  <c r="AZ157" i="1"/>
  <c r="AX157" i="1"/>
  <c r="AW157" i="1"/>
  <c r="AV157" i="1"/>
  <c r="AF157" i="1"/>
  <c r="AB157" i="1"/>
  <c r="Z157" i="1"/>
  <c r="BS157" i="1" s="1"/>
  <c r="Y157" i="1"/>
  <c r="BR157" i="1" s="1"/>
  <c r="X157" i="1"/>
  <c r="BQ157" i="1" s="1"/>
  <c r="P157" i="1"/>
  <c r="BI157" i="1" s="1"/>
  <c r="L157" i="1"/>
  <c r="AY157" i="1" s="1"/>
  <c r="K157" i="1"/>
  <c r="BH157" i="1" s="1"/>
  <c r="G157" i="1"/>
  <c r="F157" i="1"/>
  <c r="BG157" i="1" s="1"/>
  <c r="B157" i="1"/>
  <c r="BY157" i="1" s="1"/>
  <c r="CB156" i="1"/>
  <c r="CA156" i="1"/>
  <c r="BZ156" i="1"/>
  <c r="BX156" i="1"/>
  <c r="BW156" i="1"/>
  <c r="BV156" i="1"/>
  <c r="BU156" i="1" s="1"/>
  <c r="BJ156" i="1"/>
  <c r="BF156" i="1"/>
  <c r="BE156" i="1"/>
  <c r="BD156" i="1"/>
  <c r="BC156" i="1" s="1"/>
  <c r="BB156" i="1"/>
  <c r="BA156" i="1"/>
  <c r="AZ156" i="1"/>
  <c r="AX156" i="1"/>
  <c r="AW156" i="1"/>
  <c r="AV156" i="1"/>
  <c r="AU156" i="1" s="1"/>
  <c r="AF156" i="1"/>
  <c r="AB156" i="1"/>
  <c r="Z156" i="1"/>
  <c r="BS156" i="1" s="1"/>
  <c r="Y156" i="1"/>
  <c r="BR156" i="1" s="1"/>
  <c r="X156" i="1"/>
  <c r="BQ156" i="1" s="1"/>
  <c r="P156" i="1"/>
  <c r="BI156" i="1" s="1"/>
  <c r="L156" i="1"/>
  <c r="AY156" i="1" s="1"/>
  <c r="K156" i="1"/>
  <c r="BH156" i="1" s="1"/>
  <c r="G156" i="1"/>
  <c r="F156" i="1"/>
  <c r="BG156" i="1" s="1"/>
  <c r="B156" i="1"/>
  <c r="BY156" i="1" s="1"/>
  <c r="CB155" i="1"/>
  <c r="CA155" i="1"/>
  <c r="BZ155" i="1"/>
  <c r="BX155" i="1"/>
  <c r="BW155" i="1"/>
  <c r="BV155" i="1"/>
  <c r="BQ155" i="1"/>
  <c r="BJ155" i="1"/>
  <c r="BF155" i="1"/>
  <c r="BE155" i="1"/>
  <c r="BD155" i="1"/>
  <c r="BB155" i="1"/>
  <c r="BA155" i="1"/>
  <c r="AZ155" i="1"/>
  <c r="AX155" i="1"/>
  <c r="AW155" i="1"/>
  <c r="AV155" i="1"/>
  <c r="AF155" i="1"/>
  <c r="AB155" i="1"/>
  <c r="Z155" i="1"/>
  <c r="Y155" i="1"/>
  <c r="BR155" i="1" s="1"/>
  <c r="X155" i="1"/>
  <c r="P155" i="1"/>
  <c r="BI155" i="1" s="1"/>
  <c r="L155" i="1"/>
  <c r="AY155" i="1" s="1"/>
  <c r="K155" i="1"/>
  <c r="BH155" i="1" s="1"/>
  <c r="G155" i="1"/>
  <c r="F155" i="1"/>
  <c r="BG155" i="1" s="1"/>
  <c r="B155" i="1"/>
  <c r="BY155" i="1" s="1"/>
  <c r="CB154" i="1"/>
  <c r="CA154" i="1"/>
  <c r="BZ154" i="1"/>
  <c r="BX154" i="1"/>
  <c r="BW154" i="1"/>
  <c r="BV154" i="1"/>
  <c r="BJ154" i="1"/>
  <c r="BF154" i="1"/>
  <c r="BE154" i="1"/>
  <c r="BD154" i="1"/>
  <c r="BB154" i="1"/>
  <c r="BA154" i="1"/>
  <c r="AZ154" i="1"/>
  <c r="AX154" i="1"/>
  <c r="AW154" i="1"/>
  <c r="AV154" i="1"/>
  <c r="AF154" i="1"/>
  <c r="AB154" i="1"/>
  <c r="Z154" i="1"/>
  <c r="BS154" i="1" s="1"/>
  <c r="Y154" i="1"/>
  <c r="BN154" i="1" s="1"/>
  <c r="X154" i="1"/>
  <c r="BQ154" i="1" s="1"/>
  <c r="P154" i="1"/>
  <c r="L154" i="1"/>
  <c r="K154" i="1"/>
  <c r="G154" i="1"/>
  <c r="F154" i="1"/>
  <c r="B154" i="1"/>
  <c r="BZ153" i="1"/>
  <c r="BV153" i="1"/>
  <c r="BD153" i="1"/>
  <c r="AZ153" i="1"/>
  <c r="AV153" i="1"/>
  <c r="AS153" i="1"/>
  <c r="BJ153" i="1" s="1"/>
  <c r="BJ160" i="1" s="1"/>
  <c r="AR153" i="1"/>
  <c r="AQ153" i="1"/>
  <c r="AO153" i="1"/>
  <c r="AN153" i="1"/>
  <c r="AL153" i="1"/>
  <c r="AK153" i="1"/>
  <c r="AI153" i="1"/>
  <c r="AH153" i="1"/>
  <c r="AE153" i="1"/>
  <c r="AD153" i="1"/>
  <c r="AB153" i="1" s="1"/>
  <c r="X153" i="1"/>
  <c r="BQ153" i="1" s="1"/>
  <c r="V153" i="1"/>
  <c r="U153" i="1"/>
  <c r="S153" i="1"/>
  <c r="R153" i="1"/>
  <c r="O153" i="1"/>
  <c r="N153" i="1"/>
  <c r="J153" i="1"/>
  <c r="I153" i="1"/>
  <c r="E153" i="1"/>
  <c r="D153" i="1"/>
  <c r="BZ151" i="1"/>
  <c r="BV151" i="1"/>
  <c r="BD151" i="1"/>
  <c r="AZ151" i="1"/>
  <c r="AV151" i="1"/>
  <c r="X151" i="1"/>
  <c r="BM151" i="1" s="1"/>
  <c r="CB150" i="1"/>
  <c r="CA150" i="1"/>
  <c r="BX150" i="1"/>
  <c r="BW150" i="1"/>
  <c r="BF150" i="1"/>
  <c r="BE150" i="1"/>
  <c r="BB150" i="1"/>
  <c r="BA150" i="1"/>
  <c r="AX150" i="1"/>
  <c r="AW150" i="1"/>
  <c r="AF150" i="1"/>
  <c r="Z150" i="1"/>
  <c r="BS150" i="1" s="1"/>
  <c r="Y150" i="1"/>
  <c r="BR150" i="1" s="1"/>
  <c r="P150" i="1"/>
  <c r="BI150" i="1" s="1"/>
  <c r="K150" i="1"/>
  <c r="BH150" i="1" s="1"/>
  <c r="F150" i="1"/>
  <c r="BG150" i="1" s="1"/>
  <c r="CB149" i="1"/>
  <c r="CA149" i="1"/>
  <c r="BX149" i="1"/>
  <c r="BW149" i="1"/>
  <c r="BF149" i="1"/>
  <c r="BE149" i="1"/>
  <c r="BB149" i="1"/>
  <c r="BA149" i="1"/>
  <c r="AX149" i="1"/>
  <c r="AW149" i="1"/>
  <c r="AF149" i="1"/>
  <c r="Z149" i="1"/>
  <c r="Y149" i="1"/>
  <c r="BR149" i="1" s="1"/>
  <c r="P149" i="1"/>
  <c r="BI149" i="1" s="1"/>
  <c r="K149" i="1"/>
  <c r="F149" i="1"/>
  <c r="BG149" i="1" s="1"/>
  <c r="CB148" i="1"/>
  <c r="CA148" i="1"/>
  <c r="BX148" i="1"/>
  <c r="BW148" i="1"/>
  <c r="BF148" i="1"/>
  <c r="BE148" i="1"/>
  <c r="BB148" i="1"/>
  <c r="BA148" i="1"/>
  <c r="AX148" i="1"/>
  <c r="AW148" i="1"/>
  <c r="AF148" i="1"/>
  <c r="Z148" i="1"/>
  <c r="BS148" i="1" s="1"/>
  <c r="Y148" i="1"/>
  <c r="BR148" i="1" s="1"/>
  <c r="P148" i="1"/>
  <c r="BI148" i="1" s="1"/>
  <c r="K148" i="1"/>
  <c r="BH148" i="1" s="1"/>
  <c r="F148" i="1"/>
  <c r="BG148" i="1" s="1"/>
  <c r="CB147" i="1"/>
  <c r="CA147" i="1"/>
  <c r="BX147" i="1"/>
  <c r="BW147" i="1"/>
  <c r="BG147" i="1"/>
  <c r="BF147" i="1"/>
  <c r="BE147" i="1"/>
  <c r="BB147" i="1"/>
  <c r="BA147" i="1"/>
  <c r="AX147" i="1"/>
  <c r="AW147" i="1"/>
  <c r="AF147" i="1"/>
  <c r="AA147" i="1"/>
  <c r="Z147" i="1"/>
  <c r="BS147" i="1" s="1"/>
  <c r="Y147" i="1"/>
  <c r="BR147" i="1" s="1"/>
  <c r="P147" i="1"/>
  <c r="BI147" i="1" s="1"/>
  <c r="K147" i="1"/>
  <c r="BH147" i="1" s="1"/>
  <c r="F147" i="1"/>
  <c r="CB146" i="1"/>
  <c r="CA146" i="1"/>
  <c r="BX146" i="1"/>
  <c r="BW146" i="1"/>
  <c r="BF146" i="1"/>
  <c r="BE146" i="1"/>
  <c r="BB146" i="1"/>
  <c r="BA146" i="1"/>
  <c r="AX146" i="1"/>
  <c r="AW146" i="1"/>
  <c r="AF146" i="1"/>
  <c r="Z146" i="1"/>
  <c r="BS146" i="1" s="1"/>
  <c r="Y146" i="1"/>
  <c r="BR146" i="1" s="1"/>
  <c r="P146" i="1"/>
  <c r="BI146" i="1" s="1"/>
  <c r="K146" i="1"/>
  <c r="BH146" i="1" s="1"/>
  <c r="F146" i="1"/>
  <c r="BG146" i="1" s="1"/>
  <c r="CB145" i="1"/>
  <c r="CA145" i="1"/>
  <c r="BX145" i="1"/>
  <c r="BX144" i="1" s="1"/>
  <c r="BW145" i="1"/>
  <c r="BW144" i="1" s="1"/>
  <c r="BF145" i="1"/>
  <c r="BF144" i="1" s="1"/>
  <c r="BE145" i="1"/>
  <c r="BE144" i="1" s="1"/>
  <c r="BB145" i="1"/>
  <c r="BA145" i="1"/>
  <c r="AX145" i="1"/>
  <c r="AW145" i="1"/>
  <c r="AW144" i="1" s="1"/>
  <c r="AF145" i="1"/>
  <c r="Z145" i="1"/>
  <c r="BO145" i="1" s="1"/>
  <c r="Y145" i="1"/>
  <c r="P145" i="1"/>
  <c r="K145" i="1"/>
  <c r="BH145" i="1" s="1"/>
  <c r="F145" i="1"/>
  <c r="BZ144" i="1"/>
  <c r="BV144" i="1"/>
  <c r="BD144" i="1"/>
  <c r="AZ144" i="1"/>
  <c r="AV144" i="1"/>
  <c r="AR144" i="1"/>
  <c r="AQ144" i="1"/>
  <c r="AO144" i="1"/>
  <c r="AN144" i="1"/>
  <c r="AL144" i="1"/>
  <c r="AK144" i="1"/>
  <c r="AI144" i="1"/>
  <c r="AH144" i="1"/>
  <c r="AE144" i="1"/>
  <c r="AD144" i="1"/>
  <c r="AB144" i="1" s="1"/>
  <c r="X144" i="1"/>
  <c r="BQ144" i="1" s="1"/>
  <c r="V144" i="1"/>
  <c r="U144" i="1"/>
  <c r="S144" i="1"/>
  <c r="R144" i="1"/>
  <c r="O144" i="1"/>
  <c r="BB144" i="1" s="1"/>
  <c r="N144" i="1"/>
  <c r="J144" i="1"/>
  <c r="I144" i="1"/>
  <c r="E144" i="1"/>
  <c r="D144" i="1"/>
  <c r="BZ142" i="1"/>
  <c r="BV142" i="1"/>
  <c r="M142" i="1"/>
  <c r="BD142" i="1" s="1"/>
  <c r="CB141" i="1"/>
  <c r="CA141" i="1"/>
  <c r="BX141" i="1"/>
  <c r="BX116" i="1" s="1"/>
  <c r="BW141" i="1"/>
  <c r="BF141" i="1"/>
  <c r="BF116" i="1" s="1"/>
  <c r="BE141" i="1"/>
  <c r="BB141" i="1"/>
  <c r="BA141" i="1"/>
  <c r="AX141" i="1"/>
  <c r="AW141" i="1"/>
  <c r="AF141" i="1"/>
  <c r="Z141" i="1"/>
  <c r="BS141" i="1" s="1"/>
  <c r="Y141" i="1"/>
  <c r="P141" i="1"/>
  <c r="BI141" i="1" s="1"/>
  <c r="K141" i="1"/>
  <c r="BH141" i="1" s="1"/>
  <c r="F141" i="1"/>
  <c r="BG141" i="1" s="1"/>
  <c r="CB140" i="1"/>
  <c r="CA140" i="1"/>
  <c r="BX140" i="1"/>
  <c r="BX115" i="1" s="1"/>
  <c r="BW140" i="1"/>
  <c r="BF140" i="1"/>
  <c r="BF115" i="1" s="1"/>
  <c r="BE140" i="1"/>
  <c r="BB140" i="1"/>
  <c r="BA140" i="1"/>
  <c r="AX140" i="1"/>
  <c r="AX115" i="1" s="1"/>
  <c r="AW140" i="1"/>
  <c r="AF140" i="1"/>
  <c r="Z140" i="1"/>
  <c r="BS140" i="1" s="1"/>
  <c r="Y140" i="1"/>
  <c r="P140" i="1"/>
  <c r="BI140" i="1" s="1"/>
  <c r="K140" i="1"/>
  <c r="BH140" i="1" s="1"/>
  <c r="F140" i="1"/>
  <c r="BG140" i="1" s="1"/>
  <c r="CB139" i="1"/>
  <c r="CA139" i="1"/>
  <c r="BX139" i="1"/>
  <c r="BX114" i="1" s="1"/>
  <c r="BW139" i="1"/>
  <c r="BF139" i="1"/>
  <c r="BE139" i="1"/>
  <c r="BB139" i="1"/>
  <c r="BA139" i="1"/>
  <c r="AX139" i="1"/>
  <c r="AX114" i="1" s="1"/>
  <c r="AW139" i="1"/>
  <c r="AF139" i="1"/>
  <c r="Z139" i="1"/>
  <c r="BS139" i="1" s="1"/>
  <c r="Y139" i="1"/>
  <c r="BN139" i="1" s="1"/>
  <c r="P139" i="1"/>
  <c r="BI139" i="1" s="1"/>
  <c r="K139" i="1"/>
  <c r="BH139" i="1" s="1"/>
  <c r="F139" i="1"/>
  <c r="BG139" i="1" s="1"/>
  <c r="CB138" i="1"/>
  <c r="CA138" i="1"/>
  <c r="BX138" i="1"/>
  <c r="BW138" i="1"/>
  <c r="BR138" i="1"/>
  <c r="BF138" i="1"/>
  <c r="BE138" i="1"/>
  <c r="BB138" i="1"/>
  <c r="BA138" i="1"/>
  <c r="AX138" i="1"/>
  <c r="AX113" i="1" s="1"/>
  <c r="AW138" i="1"/>
  <c r="AF138" i="1"/>
  <c r="Z138" i="1"/>
  <c r="BS138" i="1" s="1"/>
  <c r="Y138" i="1"/>
  <c r="BN138" i="1" s="1"/>
  <c r="P138" i="1"/>
  <c r="BI138" i="1" s="1"/>
  <c r="K138" i="1"/>
  <c r="BH138" i="1" s="1"/>
  <c r="F138" i="1"/>
  <c r="BG138" i="1" s="1"/>
  <c r="CB137" i="1"/>
  <c r="CA137" i="1"/>
  <c r="BX137" i="1"/>
  <c r="BW137" i="1"/>
  <c r="BF137" i="1"/>
  <c r="BE137" i="1"/>
  <c r="BB137" i="1"/>
  <c r="BA137" i="1"/>
  <c r="AX137" i="1"/>
  <c r="AX112" i="1" s="1"/>
  <c r="AW137" i="1"/>
  <c r="AF137" i="1"/>
  <c r="Z137" i="1"/>
  <c r="BS137" i="1" s="1"/>
  <c r="Y137" i="1"/>
  <c r="BN137" i="1" s="1"/>
  <c r="P137" i="1"/>
  <c r="BI137" i="1" s="1"/>
  <c r="K137" i="1"/>
  <c r="BH137" i="1" s="1"/>
  <c r="F137" i="1"/>
  <c r="BG137" i="1" s="1"/>
  <c r="CB136" i="1"/>
  <c r="CA136" i="1"/>
  <c r="BX136" i="1"/>
  <c r="BX135" i="1" s="1"/>
  <c r="BW136" i="1"/>
  <c r="BF136" i="1"/>
  <c r="BF135" i="1" s="1"/>
  <c r="BE136" i="1"/>
  <c r="BE135" i="1" s="1"/>
  <c r="BB136" i="1"/>
  <c r="BA136" i="1"/>
  <c r="AX136" i="1"/>
  <c r="AW136" i="1"/>
  <c r="AW135" i="1" s="1"/>
  <c r="AF136" i="1"/>
  <c r="Z136" i="1"/>
  <c r="BS136" i="1" s="1"/>
  <c r="Y136" i="1"/>
  <c r="P136" i="1"/>
  <c r="BI136" i="1" s="1"/>
  <c r="K136" i="1"/>
  <c r="BH136" i="1" s="1"/>
  <c r="F136" i="1"/>
  <c r="BG136" i="1" s="1"/>
  <c r="BZ135" i="1"/>
  <c r="BW135" i="1"/>
  <c r="BV135" i="1"/>
  <c r="BU135" i="1" s="1"/>
  <c r="BD135" i="1"/>
  <c r="AZ135" i="1"/>
  <c r="AV135" i="1"/>
  <c r="AR135" i="1"/>
  <c r="AQ135" i="1"/>
  <c r="AO135" i="1"/>
  <c r="AN135" i="1"/>
  <c r="AL135" i="1"/>
  <c r="AK135" i="1"/>
  <c r="AI135" i="1"/>
  <c r="AH135" i="1"/>
  <c r="AE135" i="1"/>
  <c r="AF135" i="1" s="1"/>
  <c r="AD135" i="1"/>
  <c r="AB135" i="1" s="1"/>
  <c r="X135" i="1"/>
  <c r="V135" i="1"/>
  <c r="V110" i="1" s="1"/>
  <c r="U135" i="1"/>
  <c r="S135" i="1"/>
  <c r="S110" i="1" s="1"/>
  <c r="R135" i="1"/>
  <c r="O135" i="1"/>
  <c r="BB135" i="1" s="1"/>
  <c r="N135" i="1"/>
  <c r="BA135" i="1" s="1"/>
  <c r="J135" i="1"/>
  <c r="K135" i="1" s="1"/>
  <c r="BH135" i="1" s="1"/>
  <c r="I135" i="1"/>
  <c r="G135" i="1"/>
  <c r="E135" i="1"/>
  <c r="CB135" i="1" s="1"/>
  <c r="D135" i="1"/>
  <c r="CA135" i="1" s="1"/>
  <c r="BZ134" i="1"/>
  <c r="BV134" i="1"/>
  <c r="BD134" i="1"/>
  <c r="AZ134" i="1"/>
  <c r="AV134" i="1"/>
  <c r="X134" i="1"/>
  <c r="BM134" i="1" s="1"/>
  <c r="CB133" i="1"/>
  <c r="CA133" i="1"/>
  <c r="BX133" i="1"/>
  <c r="BW133" i="1"/>
  <c r="BH133" i="1"/>
  <c r="BF133" i="1"/>
  <c r="BE133" i="1"/>
  <c r="BB133" i="1"/>
  <c r="BA133" i="1"/>
  <c r="AX133" i="1"/>
  <c r="AW133" i="1"/>
  <c r="AF133" i="1"/>
  <c r="Z133" i="1"/>
  <c r="BS133" i="1" s="1"/>
  <c r="Y133" i="1"/>
  <c r="BN133" i="1" s="1"/>
  <c r="P133" i="1"/>
  <c r="BI133" i="1" s="1"/>
  <c r="K133" i="1"/>
  <c r="F133" i="1"/>
  <c r="BG133" i="1" s="1"/>
  <c r="CB132" i="1"/>
  <c r="CA132" i="1"/>
  <c r="BX132" i="1"/>
  <c r="BW132" i="1"/>
  <c r="BF132" i="1"/>
  <c r="BE132" i="1"/>
  <c r="BB132" i="1"/>
  <c r="BA132" i="1"/>
  <c r="AX132" i="1"/>
  <c r="AW132" i="1"/>
  <c r="AF132" i="1"/>
  <c r="Z132" i="1"/>
  <c r="BS132" i="1" s="1"/>
  <c r="Y132" i="1"/>
  <c r="BN132" i="1" s="1"/>
  <c r="P132" i="1"/>
  <c r="BI132" i="1" s="1"/>
  <c r="K132" i="1"/>
  <c r="BH132" i="1" s="1"/>
  <c r="F132" i="1"/>
  <c r="BG132" i="1" s="1"/>
  <c r="CB131" i="1"/>
  <c r="CA131" i="1"/>
  <c r="BX131" i="1"/>
  <c r="BW131" i="1"/>
  <c r="BH131" i="1"/>
  <c r="BF131" i="1"/>
  <c r="BE131" i="1"/>
  <c r="BB131" i="1"/>
  <c r="BA131" i="1"/>
  <c r="AX131" i="1"/>
  <c r="AW131" i="1"/>
  <c r="AF131" i="1"/>
  <c r="Z131" i="1"/>
  <c r="BS131" i="1" s="1"/>
  <c r="Y131" i="1"/>
  <c r="BN131" i="1" s="1"/>
  <c r="P131" i="1"/>
  <c r="BI131" i="1" s="1"/>
  <c r="K131" i="1"/>
  <c r="F131" i="1"/>
  <c r="BG131" i="1" s="1"/>
  <c r="CB130" i="1"/>
  <c r="CA130" i="1"/>
  <c r="BX130" i="1"/>
  <c r="BW130" i="1"/>
  <c r="BF130" i="1"/>
  <c r="BE130" i="1"/>
  <c r="BB130" i="1"/>
  <c r="BA130" i="1"/>
  <c r="AX130" i="1"/>
  <c r="AW130" i="1"/>
  <c r="AW113" i="1" s="1"/>
  <c r="AF130" i="1"/>
  <c r="Z130" i="1"/>
  <c r="BS130" i="1" s="1"/>
  <c r="Y130" i="1"/>
  <c r="BN130" i="1" s="1"/>
  <c r="P130" i="1"/>
  <c r="BI130" i="1" s="1"/>
  <c r="K130" i="1"/>
  <c r="BH130" i="1" s="1"/>
  <c r="F130" i="1"/>
  <c r="BG130" i="1" s="1"/>
  <c r="CB129" i="1"/>
  <c r="CA129" i="1"/>
  <c r="BX129" i="1"/>
  <c r="BW129" i="1"/>
  <c r="BH129" i="1"/>
  <c r="BF129" i="1"/>
  <c r="BE129" i="1"/>
  <c r="BB129" i="1"/>
  <c r="BA129" i="1"/>
  <c r="AX129" i="1"/>
  <c r="AW129" i="1"/>
  <c r="AF129" i="1"/>
  <c r="Z129" i="1"/>
  <c r="BS129" i="1" s="1"/>
  <c r="Y129" i="1"/>
  <c r="BN129" i="1" s="1"/>
  <c r="P129" i="1"/>
  <c r="BI129" i="1" s="1"/>
  <c r="K129" i="1"/>
  <c r="F129" i="1"/>
  <c r="BG129" i="1" s="1"/>
  <c r="CB128" i="1"/>
  <c r="CA128" i="1"/>
  <c r="BX128" i="1"/>
  <c r="BW128" i="1"/>
  <c r="BF128" i="1"/>
  <c r="BF127" i="1" s="1"/>
  <c r="BE128" i="1"/>
  <c r="BB128" i="1"/>
  <c r="BA128" i="1"/>
  <c r="AX128" i="1"/>
  <c r="AX127" i="1" s="1"/>
  <c r="AW128" i="1"/>
  <c r="AW127" i="1" s="1"/>
  <c r="AF128" i="1"/>
  <c r="Z128" i="1"/>
  <c r="Y128" i="1"/>
  <c r="BN128" i="1" s="1"/>
  <c r="BN127" i="1" s="1"/>
  <c r="P128" i="1"/>
  <c r="BI128" i="1" s="1"/>
  <c r="K128" i="1"/>
  <c r="BH128" i="1" s="1"/>
  <c r="F128" i="1"/>
  <c r="BG128" i="1" s="1"/>
  <c r="BZ127" i="1"/>
  <c r="BX127" i="1"/>
  <c r="BV127" i="1"/>
  <c r="BE127" i="1"/>
  <c r="BD127" i="1"/>
  <c r="AZ127" i="1"/>
  <c r="AV127" i="1"/>
  <c r="AV110" i="1" s="1"/>
  <c r="AR127" i="1"/>
  <c r="AQ127" i="1"/>
  <c r="AO127" i="1"/>
  <c r="AN127" i="1"/>
  <c r="AL127" i="1"/>
  <c r="AK127" i="1"/>
  <c r="AI127" i="1"/>
  <c r="AH127" i="1"/>
  <c r="AE127" i="1"/>
  <c r="AD127" i="1"/>
  <c r="AB127" i="1" s="1"/>
  <c r="X127" i="1"/>
  <c r="BQ127" i="1" s="1"/>
  <c r="V127" i="1"/>
  <c r="U127" i="1"/>
  <c r="S127" i="1"/>
  <c r="R127" i="1"/>
  <c r="O127" i="1"/>
  <c r="P127" i="1" s="1"/>
  <c r="BI127" i="1" s="1"/>
  <c r="N127" i="1"/>
  <c r="J127" i="1"/>
  <c r="K127" i="1" s="1"/>
  <c r="BH127" i="1" s="1"/>
  <c r="I127" i="1"/>
  <c r="G127" i="1" s="1"/>
  <c r="E127" i="1"/>
  <c r="E110" i="1" s="1"/>
  <c r="CB110" i="1" s="1"/>
  <c r="D127" i="1"/>
  <c r="CA127" i="1" s="1"/>
  <c r="B127" i="1"/>
  <c r="BY127" i="1" s="1"/>
  <c r="BZ126" i="1"/>
  <c r="BV126" i="1"/>
  <c r="BV117" i="1" s="1"/>
  <c r="BD126" i="1"/>
  <c r="AZ126" i="1"/>
  <c r="AV126" i="1"/>
  <c r="X126" i="1"/>
  <c r="BQ126" i="1" s="1"/>
  <c r="CB125" i="1"/>
  <c r="CA125" i="1"/>
  <c r="BX125" i="1"/>
  <c r="BW125" i="1"/>
  <c r="BF125" i="1"/>
  <c r="BE125" i="1"/>
  <c r="BE116" i="1" s="1"/>
  <c r="BB125" i="1"/>
  <c r="BA125" i="1"/>
  <c r="AX125" i="1"/>
  <c r="AW125" i="1"/>
  <c r="AW116" i="1" s="1"/>
  <c r="AF125" i="1"/>
  <c r="Z125" i="1"/>
  <c r="Z116" i="1" s="1"/>
  <c r="BS116" i="1" s="1"/>
  <c r="Y125" i="1"/>
  <c r="BN125" i="1" s="1"/>
  <c r="P125" i="1"/>
  <c r="BI125" i="1" s="1"/>
  <c r="K125" i="1"/>
  <c r="BH125" i="1" s="1"/>
  <c r="F125" i="1"/>
  <c r="BG125" i="1" s="1"/>
  <c r="CB124" i="1"/>
  <c r="CA124" i="1"/>
  <c r="BX124" i="1"/>
  <c r="BW124" i="1"/>
  <c r="BW115" i="1" s="1"/>
  <c r="BH124" i="1"/>
  <c r="BF124" i="1"/>
  <c r="BE124" i="1"/>
  <c r="BB124" i="1"/>
  <c r="BA124" i="1"/>
  <c r="AX124" i="1"/>
  <c r="AW124" i="1"/>
  <c r="AF124" i="1"/>
  <c r="Z124" i="1"/>
  <c r="Y124" i="1"/>
  <c r="BN124" i="1" s="1"/>
  <c r="P124" i="1"/>
  <c r="BI124" i="1" s="1"/>
  <c r="K124" i="1"/>
  <c r="F124" i="1"/>
  <c r="BG124" i="1" s="1"/>
  <c r="CB123" i="1"/>
  <c r="CA123" i="1"/>
  <c r="BX123" i="1"/>
  <c r="BW123" i="1"/>
  <c r="BW114" i="1" s="1"/>
  <c r="BF123" i="1"/>
  <c r="BE123" i="1"/>
  <c r="BB123" i="1"/>
  <c r="BA123" i="1"/>
  <c r="AX123" i="1"/>
  <c r="AW123" i="1"/>
  <c r="AF123" i="1"/>
  <c r="Z123" i="1"/>
  <c r="Y123" i="1"/>
  <c r="BN123" i="1" s="1"/>
  <c r="P123" i="1"/>
  <c r="BI123" i="1" s="1"/>
  <c r="K123" i="1"/>
  <c r="BH123" i="1" s="1"/>
  <c r="F123" i="1"/>
  <c r="BG123" i="1" s="1"/>
  <c r="CB122" i="1"/>
  <c r="CA122" i="1"/>
  <c r="BX122" i="1"/>
  <c r="BW122" i="1"/>
  <c r="BF122" i="1"/>
  <c r="BE122" i="1"/>
  <c r="BB122" i="1"/>
  <c r="BA122" i="1"/>
  <c r="AX122" i="1"/>
  <c r="AW122" i="1"/>
  <c r="AF122" i="1"/>
  <c r="Z122" i="1"/>
  <c r="Y122" i="1"/>
  <c r="BN122" i="1" s="1"/>
  <c r="P122" i="1"/>
  <c r="BI122" i="1" s="1"/>
  <c r="K122" i="1"/>
  <c r="BH122" i="1" s="1"/>
  <c r="F122" i="1"/>
  <c r="BG122" i="1" s="1"/>
  <c r="CB121" i="1"/>
  <c r="CA121" i="1"/>
  <c r="BX121" i="1"/>
  <c r="BW121" i="1"/>
  <c r="BF121" i="1"/>
  <c r="BE121" i="1"/>
  <c r="BE112" i="1" s="1"/>
  <c r="BB121" i="1"/>
  <c r="BA121" i="1"/>
  <c r="AX121" i="1"/>
  <c r="AW121" i="1"/>
  <c r="AF121" i="1"/>
  <c r="Z121" i="1"/>
  <c r="Y121" i="1"/>
  <c r="BR121" i="1" s="1"/>
  <c r="P121" i="1"/>
  <c r="BI121" i="1" s="1"/>
  <c r="K121" i="1"/>
  <c r="BH121" i="1" s="1"/>
  <c r="F121" i="1"/>
  <c r="BG121" i="1" s="1"/>
  <c r="CB120" i="1"/>
  <c r="CA120" i="1"/>
  <c r="BX120" i="1"/>
  <c r="BW120" i="1"/>
  <c r="BW111" i="1" s="1"/>
  <c r="BG120" i="1"/>
  <c r="BF120" i="1"/>
  <c r="BE120" i="1"/>
  <c r="BE111" i="1" s="1"/>
  <c r="BB120" i="1"/>
  <c r="BA120" i="1"/>
  <c r="AX120" i="1"/>
  <c r="AW120" i="1"/>
  <c r="AW111" i="1" s="1"/>
  <c r="AF120" i="1"/>
  <c r="AA120" i="1"/>
  <c r="Z120" i="1"/>
  <c r="BS120" i="1" s="1"/>
  <c r="Y120" i="1"/>
  <c r="BR120" i="1" s="1"/>
  <c r="P120" i="1"/>
  <c r="BI120" i="1" s="1"/>
  <c r="K120" i="1"/>
  <c r="BH120" i="1" s="1"/>
  <c r="F120" i="1"/>
  <c r="CB119" i="1"/>
  <c r="BZ119" i="1"/>
  <c r="BX119" i="1"/>
  <c r="BV119" i="1"/>
  <c r="BE119" i="1"/>
  <c r="BD119" i="1"/>
  <c r="BC119" i="1"/>
  <c r="AZ119" i="1"/>
  <c r="AW119" i="1"/>
  <c r="AV119" i="1"/>
  <c r="AU119" i="1"/>
  <c r="AR119" i="1"/>
  <c r="AQ119" i="1"/>
  <c r="AQ110" i="1" s="1"/>
  <c r="AO119" i="1"/>
  <c r="AN119" i="1"/>
  <c r="AN110" i="1" s="1"/>
  <c r="AL119" i="1"/>
  <c r="AK119" i="1"/>
  <c r="AI119" i="1"/>
  <c r="AH119" i="1"/>
  <c r="AH110" i="1" s="1"/>
  <c r="AE119" i="1"/>
  <c r="AF119" i="1" s="1"/>
  <c r="AD119" i="1"/>
  <c r="AB119" i="1" s="1"/>
  <c r="X119" i="1"/>
  <c r="BQ119" i="1" s="1"/>
  <c r="V119" i="1"/>
  <c r="U119" i="1"/>
  <c r="S119" i="1"/>
  <c r="R119" i="1"/>
  <c r="R110" i="1" s="1"/>
  <c r="O119" i="1"/>
  <c r="N119" i="1"/>
  <c r="BA119" i="1" s="1"/>
  <c r="J119" i="1"/>
  <c r="K119" i="1" s="1"/>
  <c r="BH119" i="1" s="1"/>
  <c r="I119" i="1"/>
  <c r="G119" i="1" s="1"/>
  <c r="F119" i="1"/>
  <c r="BG119" i="1" s="1"/>
  <c r="E119" i="1"/>
  <c r="D119" i="1"/>
  <c r="CA119" i="1" s="1"/>
  <c r="BD117" i="1"/>
  <c r="AP117" i="1"/>
  <c r="AM117" i="1"/>
  <c r="AJ117" i="1"/>
  <c r="AG117" i="1"/>
  <c r="AC117" i="1"/>
  <c r="T117" i="1"/>
  <c r="Q117" i="1"/>
  <c r="M117" i="1"/>
  <c r="AZ117" i="1" s="1"/>
  <c r="H117" i="1"/>
  <c r="C117" i="1"/>
  <c r="BZ117" i="1" s="1"/>
  <c r="BW116" i="1"/>
  <c r="AX116" i="1"/>
  <c r="AR116" i="1"/>
  <c r="AQ116" i="1"/>
  <c r="AO116" i="1"/>
  <c r="AN116" i="1"/>
  <c r="AL116" i="1"/>
  <c r="AK116" i="1"/>
  <c r="AI116" i="1"/>
  <c r="AH116" i="1"/>
  <c r="AE116" i="1"/>
  <c r="AF116" i="1" s="1"/>
  <c r="AD116" i="1"/>
  <c r="V116" i="1"/>
  <c r="U116" i="1"/>
  <c r="S116" i="1"/>
  <c r="R116" i="1"/>
  <c r="O116" i="1"/>
  <c r="BB116" i="1" s="1"/>
  <c r="N116" i="1"/>
  <c r="BA116" i="1" s="1"/>
  <c r="K116" i="1"/>
  <c r="BH116" i="1" s="1"/>
  <c r="J116" i="1"/>
  <c r="I116" i="1"/>
  <c r="E116" i="1"/>
  <c r="CB116" i="1" s="1"/>
  <c r="D116" i="1"/>
  <c r="CA116" i="1" s="1"/>
  <c r="BE115" i="1"/>
  <c r="AW115" i="1"/>
  <c r="AR115" i="1"/>
  <c r="AQ115" i="1"/>
  <c r="AO115" i="1"/>
  <c r="AN115" i="1"/>
  <c r="AL115" i="1"/>
  <c r="AK115" i="1"/>
  <c r="AI115" i="1"/>
  <c r="AH115" i="1"/>
  <c r="AE115" i="1"/>
  <c r="AF115" i="1" s="1"/>
  <c r="AD115" i="1"/>
  <c r="Z115" i="1"/>
  <c r="V115" i="1"/>
  <c r="U115" i="1"/>
  <c r="S115" i="1"/>
  <c r="R115" i="1"/>
  <c r="O115" i="1"/>
  <c r="BB115" i="1" s="1"/>
  <c r="N115" i="1"/>
  <c r="BA115" i="1" s="1"/>
  <c r="J115" i="1"/>
  <c r="K115" i="1" s="1"/>
  <c r="BH115" i="1" s="1"/>
  <c r="I115" i="1"/>
  <c r="E115" i="1"/>
  <c r="CB115" i="1" s="1"/>
  <c r="D115" i="1"/>
  <c r="CA115" i="1" s="1"/>
  <c r="BF114" i="1"/>
  <c r="AW114" i="1"/>
  <c r="AR114" i="1"/>
  <c r="AQ114" i="1"/>
  <c r="AO114" i="1"/>
  <c r="AN114" i="1"/>
  <c r="AL114" i="1"/>
  <c r="AK114" i="1"/>
  <c r="AI114" i="1"/>
  <c r="AH114" i="1"/>
  <c r="AE114" i="1"/>
  <c r="AF114" i="1" s="1"/>
  <c r="AD114" i="1"/>
  <c r="V114" i="1"/>
  <c r="U114" i="1"/>
  <c r="S114" i="1"/>
  <c r="R114" i="1"/>
  <c r="O114" i="1"/>
  <c r="BB114" i="1" s="1"/>
  <c r="N114" i="1"/>
  <c r="BA114" i="1" s="1"/>
  <c r="J114" i="1"/>
  <c r="K114" i="1" s="1"/>
  <c r="BH114" i="1" s="1"/>
  <c r="I114" i="1"/>
  <c r="E114" i="1"/>
  <c r="CB114" i="1" s="1"/>
  <c r="D114" i="1"/>
  <c r="CA114" i="1" s="1"/>
  <c r="BX113" i="1"/>
  <c r="BF113" i="1"/>
  <c r="AR113" i="1"/>
  <c r="AQ113" i="1"/>
  <c r="AO113" i="1"/>
  <c r="AN113" i="1"/>
  <c r="AL113" i="1"/>
  <c r="AK113" i="1"/>
  <c r="AI113" i="1"/>
  <c r="AH113" i="1"/>
  <c r="AE113" i="1"/>
  <c r="AF113" i="1" s="1"/>
  <c r="AD113" i="1"/>
  <c r="Y113" i="1"/>
  <c r="BR113" i="1" s="1"/>
  <c r="V113" i="1"/>
  <c r="U113" i="1"/>
  <c r="S113" i="1"/>
  <c r="R113" i="1"/>
  <c r="O113" i="1"/>
  <c r="BB113" i="1" s="1"/>
  <c r="N113" i="1"/>
  <c r="BA113" i="1" s="1"/>
  <c r="J113" i="1"/>
  <c r="K113" i="1" s="1"/>
  <c r="BH113" i="1" s="1"/>
  <c r="I113" i="1"/>
  <c r="E113" i="1"/>
  <c r="CB113" i="1" s="1"/>
  <c r="D113" i="1"/>
  <c r="CA113" i="1" s="1"/>
  <c r="BX112" i="1"/>
  <c r="BF112" i="1"/>
  <c r="AW112" i="1"/>
  <c r="AR112" i="1"/>
  <c r="AQ112" i="1"/>
  <c r="AO112" i="1"/>
  <c r="AN112" i="1"/>
  <c r="AL112" i="1"/>
  <c r="AK112" i="1"/>
  <c r="AI112" i="1"/>
  <c r="AH112" i="1"/>
  <c r="AE112" i="1"/>
  <c r="AF112" i="1" s="1"/>
  <c r="AD112" i="1"/>
  <c r="Y112" i="1"/>
  <c r="BR112" i="1" s="1"/>
  <c r="V112" i="1"/>
  <c r="U112" i="1"/>
  <c r="S112" i="1"/>
  <c r="R112" i="1"/>
  <c r="O112" i="1"/>
  <c r="BB112" i="1" s="1"/>
  <c r="N112" i="1"/>
  <c r="BA112" i="1" s="1"/>
  <c r="J112" i="1"/>
  <c r="K112" i="1" s="1"/>
  <c r="BH112" i="1" s="1"/>
  <c r="I112" i="1"/>
  <c r="E112" i="1"/>
  <c r="CB112" i="1" s="1"/>
  <c r="D112" i="1"/>
  <c r="CA112" i="1" s="1"/>
  <c r="BX111" i="1"/>
  <c r="AR111" i="1"/>
  <c r="AQ111" i="1"/>
  <c r="AO111" i="1"/>
  <c r="AN111" i="1"/>
  <c r="AL111" i="1"/>
  <c r="AK111" i="1"/>
  <c r="AI111" i="1"/>
  <c r="AH111" i="1"/>
  <c r="AE111" i="1"/>
  <c r="AF111" i="1" s="1"/>
  <c r="AD111" i="1"/>
  <c r="Y111" i="1"/>
  <c r="BR111" i="1" s="1"/>
  <c r="V111" i="1"/>
  <c r="U111" i="1"/>
  <c r="S111" i="1"/>
  <c r="R111" i="1"/>
  <c r="O111" i="1"/>
  <c r="BB111" i="1" s="1"/>
  <c r="N111" i="1"/>
  <c r="BA111" i="1" s="1"/>
  <c r="J111" i="1"/>
  <c r="K111" i="1" s="1"/>
  <c r="BH111" i="1" s="1"/>
  <c r="I111" i="1"/>
  <c r="E111" i="1"/>
  <c r="CB111" i="1" s="1"/>
  <c r="D111" i="1"/>
  <c r="CA111" i="1" s="1"/>
  <c r="BD110" i="1"/>
  <c r="AR110" i="1"/>
  <c r="AP110" i="1"/>
  <c r="AO110" i="1"/>
  <c r="AM110" i="1"/>
  <c r="AL110" i="1"/>
  <c r="AK110" i="1"/>
  <c r="AJ110" i="1"/>
  <c r="AI110" i="1"/>
  <c r="AG110" i="1"/>
  <c r="AD110" i="1"/>
  <c r="AC110" i="1"/>
  <c r="X110" i="1"/>
  <c r="BQ110" i="1" s="1"/>
  <c r="U110" i="1"/>
  <c r="T110" i="1"/>
  <c r="Q110" i="1"/>
  <c r="N110" i="1"/>
  <c r="BA110" i="1" s="1"/>
  <c r="M110" i="1"/>
  <c r="AZ110" i="1" s="1"/>
  <c r="I110" i="1"/>
  <c r="H110" i="1"/>
  <c r="G110" i="1"/>
  <c r="D110" i="1"/>
  <c r="CA110" i="1" s="1"/>
  <c r="C110" i="1"/>
  <c r="BZ110" i="1" s="1"/>
  <c r="BZ109" i="1"/>
  <c r="BV109" i="1"/>
  <c r="BD109" i="1"/>
  <c r="AZ109" i="1"/>
  <c r="AV109" i="1"/>
  <c r="X109" i="1"/>
  <c r="BM109" i="1" s="1"/>
  <c r="CB108" i="1"/>
  <c r="CA108" i="1"/>
  <c r="BX108" i="1"/>
  <c r="BW108" i="1"/>
  <c r="BF108" i="1"/>
  <c r="BE108" i="1"/>
  <c r="BB108" i="1"/>
  <c r="BA108" i="1"/>
  <c r="AX108" i="1"/>
  <c r="AW108" i="1"/>
  <c r="AF108" i="1"/>
  <c r="Z108" i="1"/>
  <c r="BS108" i="1" s="1"/>
  <c r="Y108" i="1"/>
  <c r="BR108" i="1" s="1"/>
  <c r="P108" i="1"/>
  <c r="BI108" i="1" s="1"/>
  <c r="K108" i="1"/>
  <c r="BH108" i="1" s="1"/>
  <c r="F108" i="1"/>
  <c r="BG108" i="1" s="1"/>
  <c r="CB107" i="1"/>
  <c r="CA107" i="1"/>
  <c r="BX107" i="1"/>
  <c r="BW107" i="1"/>
  <c r="BF107" i="1"/>
  <c r="BE107" i="1"/>
  <c r="BB107" i="1"/>
  <c r="BA107" i="1"/>
  <c r="AX107" i="1"/>
  <c r="AW107" i="1"/>
  <c r="AF107" i="1"/>
  <c r="Z107" i="1"/>
  <c r="BS107" i="1" s="1"/>
  <c r="Y107" i="1"/>
  <c r="BR107" i="1" s="1"/>
  <c r="P107" i="1"/>
  <c r="BI107" i="1" s="1"/>
  <c r="K107" i="1"/>
  <c r="BH107" i="1" s="1"/>
  <c r="F107" i="1"/>
  <c r="BG107" i="1" s="1"/>
  <c r="CB106" i="1"/>
  <c r="CA106" i="1"/>
  <c r="BX106" i="1"/>
  <c r="BW106" i="1"/>
  <c r="BG106" i="1"/>
  <c r="BF106" i="1"/>
  <c r="BE106" i="1"/>
  <c r="BB106" i="1"/>
  <c r="BA106" i="1"/>
  <c r="AX106" i="1"/>
  <c r="AW106" i="1"/>
  <c r="AF106" i="1"/>
  <c r="AA106" i="1"/>
  <c r="Z106" i="1"/>
  <c r="BS106" i="1" s="1"/>
  <c r="Y106" i="1"/>
  <c r="BR106" i="1" s="1"/>
  <c r="P106" i="1"/>
  <c r="BI106" i="1" s="1"/>
  <c r="K106" i="1"/>
  <c r="BH106" i="1" s="1"/>
  <c r="F106" i="1"/>
  <c r="CB105" i="1"/>
  <c r="CA105" i="1"/>
  <c r="BX105" i="1"/>
  <c r="BW105" i="1"/>
  <c r="BF105" i="1"/>
  <c r="BE105" i="1"/>
  <c r="BB105" i="1"/>
  <c r="BA105" i="1"/>
  <c r="AX105" i="1"/>
  <c r="AW105" i="1"/>
  <c r="AF105" i="1"/>
  <c r="Z105" i="1"/>
  <c r="BS105" i="1" s="1"/>
  <c r="Y105" i="1"/>
  <c r="BR105" i="1" s="1"/>
  <c r="P105" i="1"/>
  <c r="BI105" i="1" s="1"/>
  <c r="K105" i="1"/>
  <c r="BH105" i="1" s="1"/>
  <c r="F105" i="1"/>
  <c r="BG105" i="1" s="1"/>
  <c r="CB104" i="1"/>
  <c r="CA104" i="1"/>
  <c r="BX104" i="1"/>
  <c r="BW104" i="1"/>
  <c r="BF104" i="1"/>
  <c r="BE104" i="1"/>
  <c r="BB104" i="1"/>
  <c r="BA104" i="1"/>
  <c r="AX104" i="1"/>
  <c r="AW104" i="1"/>
  <c r="AF104" i="1"/>
  <c r="Z104" i="1"/>
  <c r="BS104" i="1" s="1"/>
  <c r="Y104" i="1"/>
  <c r="BR104" i="1" s="1"/>
  <c r="P104" i="1"/>
  <c r="BI104" i="1" s="1"/>
  <c r="K104" i="1"/>
  <c r="BH104" i="1" s="1"/>
  <c r="F104" i="1"/>
  <c r="BG104" i="1" s="1"/>
  <c r="CB103" i="1"/>
  <c r="CA103" i="1"/>
  <c r="BX103" i="1"/>
  <c r="BW103" i="1"/>
  <c r="BF103" i="1"/>
  <c r="BE103" i="1"/>
  <c r="BB103" i="1"/>
  <c r="BA103" i="1"/>
  <c r="AX103" i="1"/>
  <c r="AW103" i="1"/>
  <c r="AF103" i="1"/>
  <c r="Z103" i="1"/>
  <c r="BS103" i="1" s="1"/>
  <c r="Y103" i="1"/>
  <c r="BR103" i="1" s="1"/>
  <c r="P103" i="1"/>
  <c r="BI103" i="1" s="1"/>
  <c r="K103" i="1"/>
  <c r="BH103" i="1" s="1"/>
  <c r="F103" i="1"/>
  <c r="BG103" i="1" s="1"/>
  <c r="BZ102" i="1"/>
  <c r="BW102" i="1"/>
  <c r="BV102" i="1"/>
  <c r="BE102" i="1"/>
  <c r="BD102" i="1"/>
  <c r="BC102" i="1"/>
  <c r="AZ102" i="1"/>
  <c r="AX102" i="1"/>
  <c r="AV102" i="1"/>
  <c r="AR102" i="1"/>
  <c r="AQ102" i="1"/>
  <c r="AO102" i="1"/>
  <c r="AN102" i="1"/>
  <c r="AL102" i="1"/>
  <c r="AK102" i="1"/>
  <c r="AI102" i="1"/>
  <c r="AH102" i="1"/>
  <c r="AE102" i="1"/>
  <c r="AF102" i="1" s="1"/>
  <c r="AD102" i="1"/>
  <c r="AB102" i="1"/>
  <c r="X102" i="1"/>
  <c r="BQ102" i="1" s="1"/>
  <c r="V102" i="1"/>
  <c r="U102" i="1"/>
  <c r="S102" i="1"/>
  <c r="R102" i="1"/>
  <c r="O102" i="1"/>
  <c r="BB102" i="1" s="1"/>
  <c r="N102" i="1"/>
  <c r="BA102" i="1" s="1"/>
  <c r="K102" i="1"/>
  <c r="BH102" i="1" s="1"/>
  <c r="J102" i="1"/>
  <c r="I102" i="1"/>
  <c r="G102" i="1" s="1"/>
  <c r="E102" i="1"/>
  <c r="CB102" i="1" s="1"/>
  <c r="D102" i="1"/>
  <c r="CA102" i="1" s="1"/>
  <c r="BZ101" i="1"/>
  <c r="BV101" i="1"/>
  <c r="BD101" i="1"/>
  <c r="AZ101" i="1"/>
  <c r="AV101" i="1"/>
  <c r="X101" i="1"/>
  <c r="BM101" i="1" s="1"/>
  <c r="CB100" i="1"/>
  <c r="CA100" i="1"/>
  <c r="BX100" i="1"/>
  <c r="BW100" i="1"/>
  <c r="BG100" i="1"/>
  <c r="BF100" i="1"/>
  <c r="BE100" i="1"/>
  <c r="BB100" i="1"/>
  <c r="BA100" i="1"/>
  <c r="AX100" i="1"/>
  <c r="AW100" i="1"/>
  <c r="AF100" i="1"/>
  <c r="AA100" i="1"/>
  <c r="Z100" i="1"/>
  <c r="BS100" i="1" s="1"/>
  <c r="Y100" i="1"/>
  <c r="BR100" i="1" s="1"/>
  <c r="P100" i="1"/>
  <c r="BI100" i="1" s="1"/>
  <c r="K100" i="1"/>
  <c r="BH100" i="1" s="1"/>
  <c r="F100" i="1"/>
  <c r="CB99" i="1"/>
  <c r="CA99" i="1"/>
  <c r="BX99" i="1"/>
  <c r="BW99" i="1"/>
  <c r="BF99" i="1"/>
  <c r="BE99" i="1"/>
  <c r="BB99" i="1"/>
  <c r="BA99" i="1"/>
  <c r="AX99" i="1"/>
  <c r="AW99" i="1"/>
  <c r="AF99" i="1"/>
  <c r="Z99" i="1"/>
  <c r="BS99" i="1" s="1"/>
  <c r="Y99" i="1"/>
  <c r="BR99" i="1" s="1"/>
  <c r="P99" i="1"/>
  <c r="BI99" i="1" s="1"/>
  <c r="K99" i="1"/>
  <c r="BH99" i="1" s="1"/>
  <c r="F99" i="1"/>
  <c r="BG99" i="1" s="1"/>
  <c r="CB98" i="1"/>
  <c r="CA98" i="1"/>
  <c r="BX98" i="1"/>
  <c r="BW98" i="1"/>
  <c r="BF98" i="1"/>
  <c r="BE98" i="1"/>
  <c r="BB98" i="1"/>
  <c r="BA98" i="1"/>
  <c r="AX98" i="1"/>
  <c r="AW98" i="1"/>
  <c r="AF98" i="1"/>
  <c r="Z98" i="1"/>
  <c r="BS98" i="1" s="1"/>
  <c r="Y98" i="1"/>
  <c r="BR98" i="1" s="1"/>
  <c r="P98" i="1"/>
  <c r="BI98" i="1" s="1"/>
  <c r="K98" i="1"/>
  <c r="BH98" i="1" s="1"/>
  <c r="F98" i="1"/>
  <c r="BG98" i="1" s="1"/>
  <c r="CB97" i="1"/>
  <c r="CA97" i="1"/>
  <c r="BX97" i="1"/>
  <c r="BW97" i="1"/>
  <c r="BF97" i="1"/>
  <c r="BE97" i="1"/>
  <c r="BB97" i="1"/>
  <c r="BA97" i="1"/>
  <c r="AX97" i="1"/>
  <c r="AW97" i="1"/>
  <c r="AF97" i="1"/>
  <c r="Z97" i="1"/>
  <c r="BS97" i="1" s="1"/>
  <c r="Y97" i="1"/>
  <c r="BR97" i="1" s="1"/>
  <c r="P97" i="1"/>
  <c r="BI97" i="1" s="1"/>
  <c r="K97" i="1"/>
  <c r="BH97" i="1" s="1"/>
  <c r="F97" i="1"/>
  <c r="BG97" i="1" s="1"/>
  <c r="CB96" i="1"/>
  <c r="CA96" i="1"/>
  <c r="BX96" i="1"/>
  <c r="BW96" i="1"/>
  <c r="BW94" i="1" s="1"/>
  <c r="BG96" i="1"/>
  <c r="BF96" i="1"/>
  <c r="BE96" i="1"/>
  <c r="BE94" i="1" s="1"/>
  <c r="BB96" i="1"/>
  <c r="BA96" i="1"/>
  <c r="AX96" i="1"/>
  <c r="AW96" i="1"/>
  <c r="AW94" i="1" s="1"/>
  <c r="AF96" i="1"/>
  <c r="AA96" i="1"/>
  <c r="Z96" i="1"/>
  <c r="BS96" i="1" s="1"/>
  <c r="Y96" i="1"/>
  <c r="BR96" i="1" s="1"/>
  <c r="P96" i="1"/>
  <c r="BI96" i="1" s="1"/>
  <c r="K96" i="1"/>
  <c r="BH96" i="1" s="1"/>
  <c r="F96" i="1"/>
  <c r="CB95" i="1"/>
  <c r="CA95" i="1"/>
  <c r="BX95" i="1"/>
  <c r="BX94" i="1" s="1"/>
  <c r="BW95" i="1"/>
  <c r="BF95" i="1"/>
  <c r="BF94" i="1" s="1"/>
  <c r="BE95" i="1"/>
  <c r="BB95" i="1"/>
  <c r="BA95" i="1"/>
  <c r="AX95" i="1"/>
  <c r="AX94" i="1" s="1"/>
  <c r="AW95" i="1"/>
  <c r="AF95" i="1"/>
  <c r="Z95" i="1"/>
  <c r="BS95" i="1" s="1"/>
  <c r="Y95" i="1"/>
  <c r="BR95" i="1" s="1"/>
  <c r="P95" i="1"/>
  <c r="BI95" i="1" s="1"/>
  <c r="K95" i="1"/>
  <c r="BH95" i="1" s="1"/>
  <c r="F95" i="1"/>
  <c r="BG95" i="1" s="1"/>
  <c r="BZ94" i="1"/>
  <c r="BV94" i="1"/>
  <c r="BD94" i="1"/>
  <c r="BC94" i="1" s="1"/>
  <c r="AZ94" i="1"/>
  <c r="AV94" i="1"/>
  <c r="AU94" i="1" s="1"/>
  <c r="AR94" i="1"/>
  <c r="AQ94" i="1"/>
  <c r="AO94" i="1"/>
  <c r="AN94" i="1"/>
  <c r="AL94" i="1"/>
  <c r="AK94" i="1"/>
  <c r="AI94" i="1"/>
  <c r="AH94" i="1"/>
  <c r="AE94" i="1"/>
  <c r="AF94" i="1" s="1"/>
  <c r="AD94" i="1"/>
  <c r="AB94" i="1" s="1"/>
  <c r="X94" i="1"/>
  <c r="BQ94" i="1" s="1"/>
  <c r="V94" i="1"/>
  <c r="U94" i="1"/>
  <c r="S94" i="1"/>
  <c r="R94" i="1"/>
  <c r="O94" i="1"/>
  <c r="BB94" i="1" s="1"/>
  <c r="N94" i="1"/>
  <c r="BA94" i="1" s="1"/>
  <c r="J94" i="1"/>
  <c r="K94" i="1" s="1"/>
  <c r="BH94" i="1" s="1"/>
  <c r="I94" i="1"/>
  <c r="G94" i="1" s="1"/>
  <c r="E94" i="1"/>
  <c r="CB94" i="1" s="1"/>
  <c r="D94" i="1"/>
  <c r="CA94" i="1" s="1"/>
  <c r="BZ93" i="1"/>
  <c r="BV93" i="1"/>
  <c r="BD93" i="1"/>
  <c r="AZ93" i="1"/>
  <c r="AV93" i="1"/>
  <c r="X93" i="1"/>
  <c r="BM93" i="1" s="1"/>
  <c r="CB92" i="1"/>
  <c r="CA92" i="1"/>
  <c r="BX92" i="1"/>
  <c r="BW92" i="1"/>
  <c r="BF92" i="1"/>
  <c r="BE92" i="1"/>
  <c r="BB92" i="1"/>
  <c r="BA92" i="1"/>
  <c r="AX92" i="1"/>
  <c r="AW92" i="1"/>
  <c r="AF92" i="1"/>
  <c r="Z92" i="1"/>
  <c r="BS92" i="1" s="1"/>
  <c r="Y92" i="1"/>
  <c r="BR92" i="1" s="1"/>
  <c r="P92" i="1"/>
  <c r="BI92" i="1" s="1"/>
  <c r="K92" i="1"/>
  <c r="BH92" i="1" s="1"/>
  <c r="F92" i="1"/>
  <c r="BG92" i="1" s="1"/>
  <c r="CB91" i="1"/>
  <c r="CA91" i="1"/>
  <c r="BX91" i="1"/>
  <c r="BW91" i="1"/>
  <c r="BF91" i="1"/>
  <c r="BE91" i="1"/>
  <c r="BB91" i="1"/>
  <c r="BA91" i="1"/>
  <c r="AX91" i="1"/>
  <c r="AW91" i="1"/>
  <c r="AF91" i="1"/>
  <c r="Z91" i="1"/>
  <c r="BS91" i="1" s="1"/>
  <c r="Y91" i="1"/>
  <c r="BR91" i="1" s="1"/>
  <c r="P91" i="1"/>
  <c r="BI91" i="1" s="1"/>
  <c r="K91" i="1"/>
  <c r="BH91" i="1" s="1"/>
  <c r="F91" i="1"/>
  <c r="BG91" i="1" s="1"/>
  <c r="CB90" i="1"/>
  <c r="CA90" i="1"/>
  <c r="BX90" i="1"/>
  <c r="BW90" i="1"/>
  <c r="BF90" i="1"/>
  <c r="BE90" i="1"/>
  <c r="BB90" i="1"/>
  <c r="BA90" i="1"/>
  <c r="AX90" i="1"/>
  <c r="AW90" i="1"/>
  <c r="AF90" i="1"/>
  <c r="Z90" i="1"/>
  <c r="BS90" i="1" s="1"/>
  <c r="Y90" i="1"/>
  <c r="BR90" i="1" s="1"/>
  <c r="P90" i="1"/>
  <c r="BI90" i="1" s="1"/>
  <c r="K90" i="1"/>
  <c r="BH90" i="1" s="1"/>
  <c r="F90" i="1"/>
  <c r="BG90" i="1" s="1"/>
  <c r="CB89" i="1"/>
  <c r="CA89" i="1"/>
  <c r="BX89" i="1"/>
  <c r="BW89" i="1"/>
  <c r="BF89" i="1"/>
  <c r="BE89" i="1"/>
  <c r="BB89" i="1"/>
  <c r="BA89" i="1"/>
  <c r="AX89" i="1"/>
  <c r="AW89" i="1"/>
  <c r="AF89" i="1"/>
  <c r="Z89" i="1"/>
  <c r="BS89" i="1" s="1"/>
  <c r="Y89" i="1"/>
  <c r="BR89" i="1" s="1"/>
  <c r="P89" i="1"/>
  <c r="BI89" i="1" s="1"/>
  <c r="K89" i="1"/>
  <c r="BH89" i="1" s="1"/>
  <c r="F89" i="1"/>
  <c r="BG89" i="1" s="1"/>
  <c r="CB88" i="1"/>
  <c r="CA88" i="1"/>
  <c r="BX88" i="1"/>
  <c r="BW88" i="1"/>
  <c r="BF88" i="1"/>
  <c r="BE88" i="1"/>
  <c r="BB88" i="1"/>
  <c r="BA88" i="1"/>
  <c r="AX88" i="1"/>
  <c r="AW88" i="1"/>
  <c r="AF88" i="1"/>
  <c r="Z88" i="1"/>
  <c r="Y88" i="1"/>
  <c r="BR88" i="1" s="1"/>
  <c r="P88" i="1"/>
  <c r="BI88" i="1" s="1"/>
  <c r="K88" i="1"/>
  <c r="BH88" i="1" s="1"/>
  <c r="F88" i="1"/>
  <c r="BG88" i="1" s="1"/>
  <c r="CB87" i="1"/>
  <c r="CA87" i="1"/>
  <c r="BX87" i="1"/>
  <c r="BW87" i="1"/>
  <c r="BF87" i="1"/>
  <c r="BF86" i="1" s="1"/>
  <c r="BE87" i="1"/>
  <c r="BE46" i="1" s="1"/>
  <c r="BB87" i="1"/>
  <c r="BA87" i="1"/>
  <c r="AX87" i="1"/>
  <c r="AX86" i="1" s="1"/>
  <c r="AW87" i="1"/>
  <c r="AF87" i="1"/>
  <c r="BI87" i="1" s="1"/>
  <c r="Z87" i="1"/>
  <c r="BO87" i="1" s="1"/>
  <c r="Y87" i="1"/>
  <c r="AA87" i="1" s="1"/>
  <c r="P87" i="1"/>
  <c r="K87" i="1"/>
  <c r="BH87" i="1" s="1"/>
  <c r="F87" i="1"/>
  <c r="BG87" i="1" s="1"/>
  <c r="BZ86" i="1"/>
  <c r="BV86" i="1"/>
  <c r="BD86" i="1"/>
  <c r="AZ86" i="1"/>
  <c r="AW86" i="1"/>
  <c r="AV86" i="1"/>
  <c r="AR86" i="1"/>
  <c r="AQ86" i="1"/>
  <c r="AO86" i="1"/>
  <c r="AN86" i="1"/>
  <c r="AL86" i="1"/>
  <c r="AK86" i="1"/>
  <c r="AI86" i="1"/>
  <c r="AH86" i="1"/>
  <c r="AE86" i="1"/>
  <c r="AF86" i="1" s="1"/>
  <c r="AD86" i="1"/>
  <c r="AB86" i="1" s="1"/>
  <c r="X86" i="1"/>
  <c r="BQ86" i="1" s="1"/>
  <c r="V86" i="1"/>
  <c r="U86" i="1"/>
  <c r="S86" i="1"/>
  <c r="R86" i="1"/>
  <c r="O86" i="1"/>
  <c r="N86" i="1"/>
  <c r="J86" i="1"/>
  <c r="K86" i="1" s="1"/>
  <c r="BH86" i="1" s="1"/>
  <c r="I86" i="1"/>
  <c r="G86" i="1" s="1"/>
  <c r="E86" i="1"/>
  <c r="CB86" i="1" s="1"/>
  <c r="D86" i="1"/>
  <c r="CA86" i="1" s="1"/>
  <c r="BZ85" i="1"/>
  <c r="BV85" i="1"/>
  <c r="BD85" i="1"/>
  <c r="AZ85" i="1"/>
  <c r="AV85" i="1"/>
  <c r="X85" i="1"/>
  <c r="BM85" i="1" s="1"/>
  <c r="CB84" i="1"/>
  <c r="CA84" i="1"/>
  <c r="BX84" i="1"/>
  <c r="BW84" i="1"/>
  <c r="BF84" i="1"/>
  <c r="BE84" i="1"/>
  <c r="BB84" i="1"/>
  <c r="BA84" i="1"/>
  <c r="AX84" i="1"/>
  <c r="AW84" i="1"/>
  <c r="AF84" i="1"/>
  <c r="Z84" i="1"/>
  <c r="Y84" i="1"/>
  <c r="BR84" i="1" s="1"/>
  <c r="P84" i="1"/>
  <c r="BI84" i="1" s="1"/>
  <c r="K84" i="1"/>
  <c r="BH84" i="1" s="1"/>
  <c r="F84" i="1"/>
  <c r="BG84" i="1" s="1"/>
  <c r="CB83" i="1"/>
  <c r="CA83" i="1"/>
  <c r="BX83" i="1"/>
  <c r="BW83" i="1"/>
  <c r="BF83" i="1"/>
  <c r="BE83" i="1"/>
  <c r="BB83" i="1"/>
  <c r="BA83" i="1"/>
  <c r="AX83" i="1"/>
  <c r="AW83" i="1"/>
  <c r="AF83" i="1"/>
  <c r="BI83" i="1" s="1"/>
  <c r="Z83" i="1"/>
  <c r="BO83" i="1" s="1"/>
  <c r="Y83" i="1"/>
  <c r="AA83" i="1" s="1"/>
  <c r="P83" i="1"/>
  <c r="K83" i="1"/>
  <c r="BH83" i="1" s="1"/>
  <c r="F83" i="1"/>
  <c r="BG83" i="1" s="1"/>
  <c r="CB82" i="1"/>
  <c r="CA82" i="1"/>
  <c r="BX82" i="1"/>
  <c r="BW82" i="1"/>
  <c r="BF82" i="1"/>
  <c r="BE82" i="1"/>
  <c r="BB82" i="1"/>
  <c r="BA82" i="1"/>
  <c r="AX82" i="1"/>
  <c r="AW82" i="1"/>
  <c r="AF82" i="1"/>
  <c r="Z82" i="1"/>
  <c r="BS82" i="1" s="1"/>
  <c r="Y82" i="1"/>
  <c r="BR82" i="1" s="1"/>
  <c r="P82" i="1"/>
  <c r="BI82" i="1" s="1"/>
  <c r="K82" i="1"/>
  <c r="BH82" i="1" s="1"/>
  <c r="F82" i="1"/>
  <c r="BG82" i="1" s="1"/>
  <c r="CB81" i="1"/>
  <c r="CA81" i="1"/>
  <c r="BX81" i="1"/>
  <c r="BW81" i="1"/>
  <c r="BF81" i="1"/>
  <c r="BE81" i="1"/>
  <c r="BB81" i="1"/>
  <c r="BA81" i="1"/>
  <c r="AX81" i="1"/>
  <c r="AW81" i="1"/>
  <c r="AF81" i="1"/>
  <c r="Z81" i="1"/>
  <c r="Y81" i="1"/>
  <c r="BR81" i="1" s="1"/>
  <c r="P81" i="1"/>
  <c r="BI81" i="1" s="1"/>
  <c r="K81" i="1"/>
  <c r="BH81" i="1" s="1"/>
  <c r="F81" i="1"/>
  <c r="BG81" i="1" s="1"/>
  <c r="CB80" i="1"/>
  <c r="CA80" i="1"/>
  <c r="BX80" i="1"/>
  <c r="BW80" i="1"/>
  <c r="BF80" i="1"/>
  <c r="BE80" i="1"/>
  <c r="BB80" i="1"/>
  <c r="BA80" i="1"/>
  <c r="AX80" i="1"/>
  <c r="AW80" i="1"/>
  <c r="AF80" i="1"/>
  <c r="Z80" i="1"/>
  <c r="BS80" i="1" s="1"/>
  <c r="Y80" i="1"/>
  <c r="BR80" i="1" s="1"/>
  <c r="P80" i="1"/>
  <c r="BI80" i="1" s="1"/>
  <c r="K80" i="1"/>
  <c r="BH80" i="1" s="1"/>
  <c r="F80" i="1"/>
  <c r="BG80" i="1" s="1"/>
  <c r="CB79" i="1"/>
  <c r="CA79" i="1"/>
  <c r="BX79" i="1"/>
  <c r="BW79" i="1"/>
  <c r="BW78" i="1" s="1"/>
  <c r="BF79" i="1"/>
  <c r="BE79" i="1"/>
  <c r="BE78" i="1" s="1"/>
  <c r="BB79" i="1"/>
  <c r="BA79" i="1"/>
  <c r="AX79" i="1"/>
  <c r="AW79" i="1"/>
  <c r="AW78" i="1" s="1"/>
  <c r="AF79" i="1"/>
  <c r="Z79" i="1"/>
  <c r="BO79" i="1" s="1"/>
  <c r="Y79" i="1"/>
  <c r="P79" i="1"/>
  <c r="K79" i="1"/>
  <c r="BH79" i="1" s="1"/>
  <c r="F79" i="1"/>
  <c r="BZ78" i="1"/>
  <c r="BX78" i="1"/>
  <c r="BV78" i="1"/>
  <c r="BF78" i="1"/>
  <c r="BD78" i="1"/>
  <c r="AZ78" i="1"/>
  <c r="AV78" i="1"/>
  <c r="AR78" i="1"/>
  <c r="AQ78" i="1"/>
  <c r="AO78" i="1"/>
  <c r="AN78" i="1"/>
  <c r="AL78" i="1"/>
  <c r="AK78" i="1"/>
  <c r="AI78" i="1"/>
  <c r="AH78" i="1"/>
  <c r="AE78" i="1"/>
  <c r="AD78" i="1"/>
  <c r="AB78" i="1" s="1"/>
  <c r="Z78" i="1"/>
  <c r="BS78" i="1" s="1"/>
  <c r="X78" i="1"/>
  <c r="BQ78" i="1" s="1"/>
  <c r="V78" i="1"/>
  <c r="U78" i="1"/>
  <c r="S78" i="1"/>
  <c r="R78" i="1"/>
  <c r="O78" i="1"/>
  <c r="BB78" i="1" s="1"/>
  <c r="N78" i="1"/>
  <c r="J78" i="1"/>
  <c r="I78" i="1"/>
  <c r="E78" i="1"/>
  <c r="D78" i="1"/>
  <c r="BZ77" i="1"/>
  <c r="BV77" i="1"/>
  <c r="BD77" i="1"/>
  <c r="AZ77" i="1"/>
  <c r="AV77" i="1"/>
  <c r="X77" i="1"/>
  <c r="BM77" i="1" s="1"/>
  <c r="CB76" i="1"/>
  <c r="CA76" i="1"/>
  <c r="BX76" i="1"/>
  <c r="BW76" i="1"/>
  <c r="BF76" i="1"/>
  <c r="BE76" i="1"/>
  <c r="BB76" i="1"/>
  <c r="BA76" i="1"/>
  <c r="AX76" i="1"/>
  <c r="AW76" i="1"/>
  <c r="AF76" i="1"/>
  <c r="Z76" i="1"/>
  <c r="Y76" i="1"/>
  <c r="BR76" i="1" s="1"/>
  <c r="P76" i="1"/>
  <c r="BI76" i="1" s="1"/>
  <c r="K76" i="1"/>
  <c r="BH76" i="1" s="1"/>
  <c r="F76" i="1"/>
  <c r="BG76" i="1" s="1"/>
  <c r="CB75" i="1"/>
  <c r="CA75" i="1"/>
  <c r="BX75" i="1"/>
  <c r="BW75" i="1"/>
  <c r="BF75" i="1"/>
  <c r="BE75" i="1"/>
  <c r="BB75" i="1"/>
  <c r="BA75" i="1"/>
  <c r="AX75" i="1"/>
  <c r="AW75" i="1"/>
  <c r="AF75" i="1"/>
  <c r="BI75" i="1" s="1"/>
  <c r="Z75" i="1"/>
  <c r="BO75" i="1" s="1"/>
  <c r="Y75" i="1"/>
  <c r="AA75" i="1" s="1"/>
  <c r="P75" i="1"/>
  <c r="K75" i="1"/>
  <c r="BH75" i="1" s="1"/>
  <c r="F75" i="1"/>
  <c r="BG75" i="1" s="1"/>
  <c r="CB74" i="1"/>
  <c r="CA74" i="1"/>
  <c r="BX74" i="1"/>
  <c r="BW74" i="1"/>
  <c r="BF74" i="1"/>
  <c r="BE74" i="1"/>
  <c r="BB74" i="1"/>
  <c r="BA74" i="1"/>
  <c r="AX74" i="1"/>
  <c r="AW74" i="1"/>
  <c r="AF74" i="1"/>
  <c r="Z74" i="1"/>
  <c r="Y74" i="1"/>
  <c r="BR74" i="1" s="1"/>
  <c r="P74" i="1"/>
  <c r="BI74" i="1" s="1"/>
  <c r="K74" i="1"/>
  <c r="BH74" i="1" s="1"/>
  <c r="F74" i="1"/>
  <c r="BG74" i="1" s="1"/>
  <c r="CB73" i="1"/>
  <c r="CA73" i="1"/>
  <c r="BX73" i="1"/>
  <c r="BW73" i="1"/>
  <c r="BF73" i="1"/>
  <c r="BF48" i="1" s="1"/>
  <c r="BF31" i="1" s="1"/>
  <c r="BF22" i="1" s="1"/>
  <c r="BE73" i="1"/>
  <c r="BB73" i="1"/>
  <c r="BA73" i="1"/>
  <c r="AX73" i="1"/>
  <c r="AW73" i="1"/>
  <c r="AF73" i="1"/>
  <c r="Z73" i="1"/>
  <c r="Y73" i="1"/>
  <c r="BR73" i="1" s="1"/>
  <c r="P73" i="1"/>
  <c r="BI73" i="1" s="1"/>
  <c r="K73" i="1"/>
  <c r="BH73" i="1" s="1"/>
  <c r="F73" i="1"/>
  <c r="BG73" i="1" s="1"/>
  <c r="CB72" i="1"/>
  <c r="CA72" i="1"/>
  <c r="BX72" i="1"/>
  <c r="BW72" i="1"/>
  <c r="BF72" i="1"/>
  <c r="BE72" i="1"/>
  <c r="BB72" i="1"/>
  <c r="BA72" i="1"/>
  <c r="AX72" i="1"/>
  <c r="AW72" i="1"/>
  <c r="AF72" i="1"/>
  <c r="Z72" i="1"/>
  <c r="BS72" i="1" s="1"/>
  <c r="Y72" i="1"/>
  <c r="BR72" i="1" s="1"/>
  <c r="P72" i="1"/>
  <c r="BI72" i="1" s="1"/>
  <c r="K72" i="1"/>
  <c r="BH72" i="1" s="1"/>
  <c r="F72" i="1"/>
  <c r="BG72" i="1" s="1"/>
  <c r="CB71" i="1"/>
  <c r="CA71" i="1"/>
  <c r="BX71" i="1"/>
  <c r="BW71" i="1"/>
  <c r="BF71" i="1"/>
  <c r="BE71" i="1"/>
  <c r="BE70" i="1" s="1"/>
  <c r="BB71" i="1"/>
  <c r="BA71" i="1"/>
  <c r="AX71" i="1"/>
  <c r="AW71" i="1"/>
  <c r="AW70" i="1" s="1"/>
  <c r="AF71" i="1"/>
  <c r="Z71" i="1"/>
  <c r="BS71" i="1" s="1"/>
  <c r="Y71" i="1"/>
  <c r="P71" i="1"/>
  <c r="K71" i="1"/>
  <c r="F71" i="1"/>
  <c r="BZ70" i="1"/>
  <c r="BV70" i="1"/>
  <c r="BD70" i="1"/>
  <c r="AZ70" i="1"/>
  <c r="AV70" i="1"/>
  <c r="AR70" i="1"/>
  <c r="AQ70" i="1"/>
  <c r="AO70" i="1"/>
  <c r="AN70" i="1"/>
  <c r="AL70" i="1"/>
  <c r="AK70" i="1"/>
  <c r="AI70" i="1"/>
  <c r="AH70" i="1"/>
  <c r="AE70" i="1"/>
  <c r="AD70" i="1"/>
  <c r="AB70" i="1" s="1"/>
  <c r="Z70" i="1"/>
  <c r="BS70" i="1" s="1"/>
  <c r="X70" i="1"/>
  <c r="BQ70" i="1" s="1"/>
  <c r="V70" i="1"/>
  <c r="U70" i="1"/>
  <c r="S70" i="1"/>
  <c r="R70" i="1"/>
  <c r="O70" i="1"/>
  <c r="BB70" i="1" s="1"/>
  <c r="N70" i="1"/>
  <c r="J70" i="1"/>
  <c r="I70" i="1"/>
  <c r="E70" i="1"/>
  <c r="D70" i="1"/>
  <c r="BZ69" i="1"/>
  <c r="BV69" i="1"/>
  <c r="BD69" i="1"/>
  <c r="AZ69" i="1"/>
  <c r="AV69" i="1"/>
  <c r="X69" i="1"/>
  <c r="BM69" i="1" s="1"/>
  <c r="CB68" i="1"/>
  <c r="CA68" i="1"/>
  <c r="BX68" i="1"/>
  <c r="BW68" i="1"/>
  <c r="BF68" i="1"/>
  <c r="BE68" i="1"/>
  <c r="BB68" i="1"/>
  <c r="BA68" i="1"/>
  <c r="AX68" i="1"/>
  <c r="AW68" i="1"/>
  <c r="AF68" i="1"/>
  <c r="Z68" i="1"/>
  <c r="BS68" i="1" s="1"/>
  <c r="Y68" i="1"/>
  <c r="BR68" i="1" s="1"/>
  <c r="P68" i="1"/>
  <c r="BI68" i="1" s="1"/>
  <c r="K68" i="1"/>
  <c r="BH68" i="1" s="1"/>
  <c r="F68" i="1"/>
  <c r="BG68" i="1" s="1"/>
  <c r="CB67" i="1"/>
  <c r="CA67" i="1"/>
  <c r="BX67" i="1"/>
  <c r="BW67" i="1"/>
  <c r="BF67" i="1"/>
  <c r="BE67" i="1"/>
  <c r="BB67" i="1"/>
  <c r="BA67" i="1"/>
  <c r="AX67" i="1"/>
  <c r="AW67" i="1"/>
  <c r="AF67" i="1"/>
  <c r="Z67" i="1"/>
  <c r="BO67" i="1" s="1"/>
  <c r="Y67" i="1"/>
  <c r="P67" i="1"/>
  <c r="K67" i="1"/>
  <c r="BH67" i="1" s="1"/>
  <c r="F67" i="1"/>
  <c r="BG67" i="1" s="1"/>
  <c r="CB66" i="1"/>
  <c r="CA66" i="1"/>
  <c r="BX66" i="1"/>
  <c r="BW66" i="1"/>
  <c r="BW49" i="1" s="1"/>
  <c r="BW32" i="1" s="1"/>
  <c r="BW23" i="1" s="1"/>
  <c r="BF66" i="1"/>
  <c r="BE66" i="1"/>
  <c r="BE49" i="1" s="1"/>
  <c r="BB66" i="1"/>
  <c r="BA66" i="1"/>
  <c r="AX66" i="1"/>
  <c r="AW66" i="1"/>
  <c r="AF66" i="1"/>
  <c r="Z66" i="1"/>
  <c r="Y66" i="1"/>
  <c r="BR66" i="1" s="1"/>
  <c r="P66" i="1"/>
  <c r="BI66" i="1" s="1"/>
  <c r="K66" i="1"/>
  <c r="BH66" i="1" s="1"/>
  <c r="F66" i="1"/>
  <c r="BG66" i="1" s="1"/>
  <c r="CB65" i="1"/>
  <c r="CA65" i="1"/>
  <c r="BX65" i="1"/>
  <c r="BW65" i="1"/>
  <c r="BG65" i="1"/>
  <c r="BF65" i="1"/>
  <c r="BE65" i="1"/>
  <c r="BB65" i="1"/>
  <c r="BA65" i="1"/>
  <c r="AX65" i="1"/>
  <c r="AW65" i="1"/>
  <c r="AF65" i="1"/>
  <c r="AA65" i="1"/>
  <c r="Z65" i="1"/>
  <c r="BS65" i="1" s="1"/>
  <c r="Y65" i="1"/>
  <c r="BR65" i="1" s="1"/>
  <c r="P65" i="1"/>
  <c r="BI65" i="1" s="1"/>
  <c r="K65" i="1"/>
  <c r="BH65" i="1" s="1"/>
  <c r="F65" i="1"/>
  <c r="CB64" i="1"/>
  <c r="CA64" i="1"/>
  <c r="BX64" i="1"/>
  <c r="BW64" i="1"/>
  <c r="BF64" i="1"/>
  <c r="BE64" i="1"/>
  <c r="BB64" i="1"/>
  <c r="BA64" i="1"/>
  <c r="AX64" i="1"/>
  <c r="AW64" i="1"/>
  <c r="AF64" i="1"/>
  <c r="Z64" i="1"/>
  <c r="BS64" i="1" s="1"/>
  <c r="Y64" i="1"/>
  <c r="BR64" i="1" s="1"/>
  <c r="P64" i="1"/>
  <c r="BI64" i="1" s="1"/>
  <c r="K64" i="1"/>
  <c r="BH64" i="1" s="1"/>
  <c r="F64" i="1"/>
  <c r="BG64" i="1" s="1"/>
  <c r="CB63" i="1"/>
  <c r="CA63" i="1"/>
  <c r="BX63" i="1"/>
  <c r="BW63" i="1"/>
  <c r="BW62" i="1" s="1"/>
  <c r="BF63" i="1"/>
  <c r="BE63" i="1"/>
  <c r="BB63" i="1"/>
  <c r="BA63" i="1"/>
  <c r="AX63" i="1"/>
  <c r="AW63" i="1"/>
  <c r="AF63" i="1"/>
  <c r="Z63" i="1"/>
  <c r="BS63" i="1" s="1"/>
  <c r="Y63" i="1"/>
  <c r="P63" i="1"/>
  <c r="K63" i="1"/>
  <c r="BH63" i="1" s="1"/>
  <c r="F63" i="1"/>
  <c r="BZ62" i="1"/>
  <c r="BV62" i="1"/>
  <c r="BE62" i="1"/>
  <c r="BD62" i="1"/>
  <c r="AZ62" i="1"/>
  <c r="AX62" i="1"/>
  <c r="AV62" i="1"/>
  <c r="AR62" i="1"/>
  <c r="AQ62" i="1"/>
  <c r="AO62" i="1"/>
  <c r="AN62" i="1"/>
  <c r="AL62" i="1"/>
  <c r="AK62" i="1"/>
  <c r="AI62" i="1"/>
  <c r="AH62" i="1"/>
  <c r="AE62" i="1"/>
  <c r="AD62" i="1"/>
  <c r="AB62" i="1" s="1"/>
  <c r="Z62" i="1"/>
  <c r="X62" i="1"/>
  <c r="BQ62" i="1" s="1"/>
  <c r="V62" i="1"/>
  <c r="U62" i="1"/>
  <c r="S62" i="1"/>
  <c r="R62" i="1"/>
  <c r="O62" i="1"/>
  <c r="N62" i="1"/>
  <c r="J62" i="1"/>
  <c r="I62" i="1"/>
  <c r="E62" i="1"/>
  <c r="D62" i="1"/>
  <c r="BZ61" i="1"/>
  <c r="BV61" i="1"/>
  <c r="BD61" i="1"/>
  <c r="BD52" i="1" s="1"/>
  <c r="AZ61" i="1"/>
  <c r="AV61" i="1"/>
  <c r="AV52" i="1" s="1"/>
  <c r="X61" i="1"/>
  <c r="BM61" i="1" s="1"/>
  <c r="BM52" i="1" s="1"/>
  <c r="CB60" i="1"/>
  <c r="CA60" i="1"/>
  <c r="BX60" i="1"/>
  <c r="BX51" i="1" s="1"/>
  <c r="BW60" i="1"/>
  <c r="BF60" i="1"/>
  <c r="BF51" i="1" s="1"/>
  <c r="BF34" i="1" s="1"/>
  <c r="BF25" i="1" s="1"/>
  <c r="BE60" i="1"/>
  <c r="BB60" i="1"/>
  <c r="BA60" i="1"/>
  <c r="AX60" i="1"/>
  <c r="AX51" i="1" s="1"/>
  <c r="AW60" i="1"/>
  <c r="AF60" i="1"/>
  <c r="Z60" i="1"/>
  <c r="BO60" i="1" s="1"/>
  <c r="Y60" i="1"/>
  <c r="BR60" i="1" s="1"/>
  <c r="P60" i="1"/>
  <c r="BI60" i="1" s="1"/>
  <c r="K60" i="1"/>
  <c r="BH60" i="1" s="1"/>
  <c r="F60" i="1"/>
  <c r="BG60" i="1" s="1"/>
  <c r="CB59" i="1"/>
  <c r="CA59" i="1"/>
  <c r="BX59" i="1"/>
  <c r="BW59" i="1"/>
  <c r="BF59" i="1"/>
  <c r="BE59" i="1"/>
  <c r="BB59" i="1"/>
  <c r="BA59" i="1"/>
  <c r="AX59" i="1"/>
  <c r="AW59" i="1"/>
  <c r="AF59" i="1"/>
  <c r="Z59" i="1"/>
  <c r="BS59" i="1" s="1"/>
  <c r="Y59" i="1"/>
  <c r="Y50" i="1" s="1"/>
  <c r="P59" i="1"/>
  <c r="K59" i="1"/>
  <c r="BH59" i="1" s="1"/>
  <c r="F59" i="1"/>
  <c r="BG59" i="1" s="1"/>
  <c r="CB58" i="1"/>
  <c r="CA58" i="1"/>
  <c r="BX58" i="1"/>
  <c r="BW58" i="1"/>
  <c r="BF58" i="1"/>
  <c r="BE58" i="1"/>
  <c r="BB58" i="1"/>
  <c r="BA58" i="1"/>
  <c r="AX58" i="1"/>
  <c r="AW58" i="1"/>
  <c r="AF58" i="1"/>
  <c r="Z58" i="1"/>
  <c r="BS58" i="1" s="1"/>
  <c r="Y58" i="1"/>
  <c r="BR58" i="1" s="1"/>
  <c r="P58" i="1"/>
  <c r="BI58" i="1" s="1"/>
  <c r="K58" i="1"/>
  <c r="BH58" i="1" s="1"/>
  <c r="F58" i="1"/>
  <c r="BG58" i="1" s="1"/>
  <c r="CB57" i="1"/>
  <c r="CA57" i="1"/>
  <c r="BX57" i="1"/>
  <c r="BW57" i="1"/>
  <c r="BF57" i="1"/>
  <c r="BE57" i="1"/>
  <c r="BB57" i="1"/>
  <c r="BA57" i="1"/>
  <c r="AX57" i="1"/>
  <c r="AW57" i="1"/>
  <c r="AW48" i="1" s="1"/>
  <c r="AW31" i="1" s="1"/>
  <c r="AW22" i="1" s="1"/>
  <c r="AF57" i="1"/>
  <c r="Z57" i="1"/>
  <c r="BO57" i="1" s="1"/>
  <c r="Y57" i="1"/>
  <c r="BR57" i="1" s="1"/>
  <c r="P57" i="1"/>
  <c r="BI57" i="1" s="1"/>
  <c r="K57" i="1"/>
  <c r="BH57" i="1" s="1"/>
  <c r="F57" i="1"/>
  <c r="BG57" i="1" s="1"/>
  <c r="CB56" i="1"/>
  <c r="CA56" i="1"/>
  <c r="BX56" i="1"/>
  <c r="BW56" i="1"/>
  <c r="BG56" i="1"/>
  <c r="BF56" i="1"/>
  <c r="BE56" i="1"/>
  <c r="BE47" i="1" s="1"/>
  <c r="BE30" i="1" s="1"/>
  <c r="BE21" i="1" s="1"/>
  <c r="BB56" i="1"/>
  <c r="BA56" i="1"/>
  <c r="AX56" i="1"/>
  <c r="AW56" i="1"/>
  <c r="AF56" i="1"/>
  <c r="AA56" i="1"/>
  <c r="Z56" i="1"/>
  <c r="BS56" i="1" s="1"/>
  <c r="Y56" i="1"/>
  <c r="BR56" i="1" s="1"/>
  <c r="P56" i="1"/>
  <c r="BI56" i="1" s="1"/>
  <c r="K56" i="1"/>
  <c r="BH56" i="1" s="1"/>
  <c r="F56" i="1"/>
  <c r="CB55" i="1"/>
  <c r="CA55" i="1"/>
  <c r="BX55" i="1"/>
  <c r="BX54" i="1" s="1"/>
  <c r="BW55" i="1"/>
  <c r="BF55" i="1"/>
  <c r="BE55" i="1"/>
  <c r="BB55" i="1"/>
  <c r="BA55" i="1"/>
  <c r="AX55" i="1"/>
  <c r="AX54" i="1" s="1"/>
  <c r="AW55" i="1"/>
  <c r="AF55" i="1"/>
  <c r="Z55" i="1"/>
  <c r="BO55" i="1" s="1"/>
  <c r="Y55" i="1"/>
  <c r="P55" i="1"/>
  <c r="K55" i="1"/>
  <c r="BH55" i="1" s="1"/>
  <c r="F55" i="1"/>
  <c r="BZ54" i="1"/>
  <c r="BW54" i="1"/>
  <c r="BV54" i="1"/>
  <c r="BE54" i="1"/>
  <c r="BD54" i="1"/>
  <c r="BC54" i="1" s="1"/>
  <c r="AZ54" i="1"/>
  <c r="AV54" i="1"/>
  <c r="AR54" i="1"/>
  <c r="AR45" i="1" s="1"/>
  <c r="AQ54" i="1"/>
  <c r="AO54" i="1"/>
  <c r="AN54" i="1"/>
  <c r="AL54" i="1"/>
  <c r="AL45" i="1" s="1"/>
  <c r="AK54" i="1"/>
  <c r="AI54" i="1"/>
  <c r="AH54" i="1"/>
  <c r="AE54" i="1"/>
  <c r="AD54" i="1"/>
  <c r="AB54" i="1" s="1"/>
  <c r="X54" i="1"/>
  <c r="BQ54" i="1" s="1"/>
  <c r="V54" i="1"/>
  <c r="U54" i="1"/>
  <c r="S54" i="1"/>
  <c r="R54" i="1"/>
  <c r="O54" i="1"/>
  <c r="O45" i="1" s="1"/>
  <c r="N54" i="1"/>
  <c r="J54" i="1"/>
  <c r="J45" i="1" s="1"/>
  <c r="I54" i="1"/>
  <c r="E54" i="1"/>
  <c r="E45" i="1" s="1"/>
  <c r="D54" i="1"/>
  <c r="BV52" i="1"/>
  <c r="AP52" i="1"/>
  <c r="AP35" i="1" s="1"/>
  <c r="AP26" i="1" s="1"/>
  <c r="AM52" i="1"/>
  <c r="AM35" i="1" s="1"/>
  <c r="AM26" i="1" s="1"/>
  <c r="AJ52" i="1"/>
  <c r="AG52" i="1"/>
  <c r="AG35" i="1" s="1"/>
  <c r="AG26" i="1" s="1"/>
  <c r="AC52" i="1"/>
  <c r="AC35" i="1" s="1"/>
  <c r="AC26" i="1" s="1"/>
  <c r="X52" i="1"/>
  <c r="BQ52" i="1" s="1"/>
  <c r="T52" i="1"/>
  <c r="Q52" i="1"/>
  <c r="M52" i="1"/>
  <c r="AZ52" i="1" s="1"/>
  <c r="H52" i="1"/>
  <c r="C52" i="1"/>
  <c r="BZ52" i="1" s="1"/>
  <c r="BW51" i="1"/>
  <c r="BE51" i="1"/>
  <c r="AW51" i="1"/>
  <c r="AR51" i="1"/>
  <c r="AQ51" i="1"/>
  <c r="AQ34" i="1" s="1"/>
  <c r="AQ25" i="1" s="1"/>
  <c r="AO51" i="1"/>
  <c r="AN51" i="1"/>
  <c r="AN34" i="1" s="1"/>
  <c r="AN25" i="1" s="1"/>
  <c r="AL51" i="1"/>
  <c r="AK51" i="1"/>
  <c r="AK34" i="1" s="1"/>
  <c r="AK25" i="1" s="1"/>
  <c r="AI51" i="1"/>
  <c r="AH51" i="1"/>
  <c r="AH34" i="1" s="1"/>
  <c r="AH25" i="1" s="1"/>
  <c r="AE51" i="1"/>
  <c r="AF51" i="1" s="1"/>
  <c r="AD51" i="1"/>
  <c r="AD34" i="1" s="1"/>
  <c r="AD25" i="1" s="1"/>
  <c r="Y51" i="1"/>
  <c r="BR51" i="1" s="1"/>
  <c r="V51" i="1"/>
  <c r="V34" i="1" s="1"/>
  <c r="V25" i="1" s="1"/>
  <c r="U51" i="1"/>
  <c r="U34" i="1" s="1"/>
  <c r="U25" i="1" s="1"/>
  <c r="S51" i="1"/>
  <c r="S34" i="1" s="1"/>
  <c r="S25" i="1" s="1"/>
  <c r="R51" i="1"/>
  <c r="O51" i="1"/>
  <c r="BB51" i="1" s="1"/>
  <c r="N51" i="1"/>
  <c r="BA51" i="1" s="1"/>
  <c r="J51" i="1"/>
  <c r="K51" i="1" s="1"/>
  <c r="BH51" i="1" s="1"/>
  <c r="I51" i="1"/>
  <c r="I34" i="1" s="1"/>
  <c r="I25" i="1" s="1"/>
  <c r="E51" i="1"/>
  <c r="CB51" i="1" s="1"/>
  <c r="D51" i="1"/>
  <c r="CA51" i="1" s="1"/>
  <c r="BX50" i="1"/>
  <c r="AW50" i="1"/>
  <c r="AR50" i="1"/>
  <c r="AQ50" i="1"/>
  <c r="AO50" i="1"/>
  <c r="AN50" i="1"/>
  <c r="AL50" i="1"/>
  <c r="AK50" i="1"/>
  <c r="AI50" i="1"/>
  <c r="AH50" i="1"/>
  <c r="AE50" i="1"/>
  <c r="AD50" i="1"/>
  <c r="AD33" i="1" s="1"/>
  <c r="AD24" i="1" s="1"/>
  <c r="V50" i="1"/>
  <c r="U50" i="1"/>
  <c r="S50" i="1"/>
  <c r="R50" i="1"/>
  <c r="O50" i="1"/>
  <c r="BB50" i="1" s="1"/>
  <c r="N50" i="1"/>
  <c r="J50" i="1"/>
  <c r="I50" i="1"/>
  <c r="E50" i="1"/>
  <c r="CB50" i="1" s="1"/>
  <c r="D50" i="1"/>
  <c r="CA50" i="1" s="1"/>
  <c r="BX49" i="1"/>
  <c r="BF49" i="1"/>
  <c r="AX49" i="1"/>
  <c r="AR49" i="1"/>
  <c r="AR32" i="1" s="1"/>
  <c r="AR23" i="1" s="1"/>
  <c r="AQ49" i="1"/>
  <c r="AO49" i="1"/>
  <c r="AO32" i="1" s="1"/>
  <c r="AO23" i="1" s="1"/>
  <c r="AN49" i="1"/>
  <c r="AN32" i="1" s="1"/>
  <c r="AN23" i="1" s="1"/>
  <c r="AL49" i="1"/>
  <c r="AL32" i="1" s="1"/>
  <c r="AL23" i="1" s="1"/>
  <c r="AK49" i="1"/>
  <c r="AI49" i="1"/>
  <c r="AI32" i="1" s="1"/>
  <c r="AI23" i="1" s="1"/>
  <c r="AH49" i="1"/>
  <c r="AH32" i="1" s="1"/>
  <c r="AH23" i="1" s="1"/>
  <c r="AE49" i="1"/>
  <c r="AF49" i="1" s="1"/>
  <c r="AD49" i="1"/>
  <c r="V49" i="1"/>
  <c r="V32" i="1" s="1"/>
  <c r="V23" i="1" s="1"/>
  <c r="U49" i="1"/>
  <c r="U32" i="1" s="1"/>
  <c r="U23" i="1" s="1"/>
  <c r="S49" i="1"/>
  <c r="R49" i="1"/>
  <c r="R32" i="1" s="1"/>
  <c r="R23" i="1" s="1"/>
  <c r="O49" i="1"/>
  <c r="BB49" i="1" s="1"/>
  <c r="N49" i="1"/>
  <c r="BA49" i="1" s="1"/>
  <c r="J49" i="1"/>
  <c r="K49" i="1" s="1"/>
  <c r="BH49" i="1" s="1"/>
  <c r="I49" i="1"/>
  <c r="E49" i="1"/>
  <c r="CB49" i="1" s="1"/>
  <c r="D49" i="1"/>
  <c r="CA49" i="1" s="1"/>
  <c r="BX48" i="1"/>
  <c r="AR48" i="1"/>
  <c r="AR31" i="1" s="1"/>
  <c r="AR22" i="1" s="1"/>
  <c r="AQ48" i="1"/>
  <c r="AO48" i="1"/>
  <c r="AO31" i="1" s="1"/>
  <c r="AO22" i="1" s="1"/>
  <c r="AN48" i="1"/>
  <c r="AL48" i="1"/>
  <c r="AL31" i="1" s="1"/>
  <c r="AL22" i="1" s="1"/>
  <c r="AK48" i="1"/>
  <c r="AI48" i="1"/>
  <c r="AI31" i="1" s="1"/>
  <c r="AI22" i="1" s="1"/>
  <c r="AH48" i="1"/>
  <c r="AE48" i="1"/>
  <c r="AF48" i="1" s="1"/>
  <c r="AD48" i="1"/>
  <c r="Z48" i="1"/>
  <c r="AA48" i="1" s="1"/>
  <c r="V48" i="1"/>
  <c r="U48" i="1"/>
  <c r="U31" i="1" s="1"/>
  <c r="U22" i="1" s="1"/>
  <c r="S48" i="1"/>
  <c r="R48" i="1"/>
  <c r="R31" i="1" s="1"/>
  <c r="R22" i="1" s="1"/>
  <c r="O48" i="1"/>
  <c r="BB48" i="1" s="1"/>
  <c r="N48" i="1"/>
  <c r="BA48" i="1" s="1"/>
  <c r="J48" i="1"/>
  <c r="K48" i="1" s="1"/>
  <c r="BH48" i="1" s="1"/>
  <c r="I48" i="1"/>
  <c r="E48" i="1"/>
  <c r="CB48" i="1" s="1"/>
  <c r="D48" i="1"/>
  <c r="CA48" i="1" s="1"/>
  <c r="BW47" i="1"/>
  <c r="AX47" i="1"/>
  <c r="AR47" i="1"/>
  <c r="AR30" i="1" s="1"/>
  <c r="AR21" i="1" s="1"/>
  <c r="AQ47" i="1"/>
  <c r="AO47" i="1"/>
  <c r="AO30" i="1" s="1"/>
  <c r="AO21" i="1" s="1"/>
  <c r="AN47" i="1"/>
  <c r="AN30" i="1" s="1"/>
  <c r="AN21" i="1" s="1"/>
  <c r="AL47" i="1"/>
  <c r="AL30" i="1" s="1"/>
  <c r="AL21" i="1" s="1"/>
  <c r="AK47" i="1"/>
  <c r="AI47" i="1"/>
  <c r="AI30" i="1" s="1"/>
  <c r="AI21" i="1" s="1"/>
  <c r="AH47" i="1"/>
  <c r="AH30" i="1" s="1"/>
  <c r="AH21" i="1" s="1"/>
  <c r="AE47" i="1"/>
  <c r="AF47" i="1" s="1"/>
  <c r="AD47" i="1"/>
  <c r="Z47" i="1"/>
  <c r="BS47" i="1" s="1"/>
  <c r="V47" i="1"/>
  <c r="U47" i="1"/>
  <c r="U30" i="1" s="1"/>
  <c r="U21" i="1" s="1"/>
  <c r="S47" i="1"/>
  <c r="S30" i="1" s="1"/>
  <c r="S21" i="1" s="1"/>
  <c r="R47" i="1"/>
  <c r="R30" i="1" s="1"/>
  <c r="R21" i="1" s="1"/>
  <c r="O47" i="1"/>
  <c r="BB47" i="1" s="1"/>
  <c r="N47" i="1"/>
  <c r="BA47" i="1" s="1"/>
  <c r="J47" i="1"/>
  <c r="K47" i="1" s="1"/>
  <c r="BH47" i="1" s="1"/>
  <c r="I47" i="1"/>
  <c r="E47" i="1"/>
  <c r="CB47" i="1" s="1"/>
  <c r="D47" i="1"/>
  <c r="CA47" i="1" s="1"/>
  <c r="AW46" i="1"/>
  <c r="AR46" i="1"/>
  <c r="AR29" i="1" s="1"/>
  <c r="AR20" i="1" s="1"/>
  <c r="AQ46" i="1"/>
  <c r="AO46" i="1"/>
  <c r="AO29" i="1" s="1"/>
  <c r="AO20" i="1" s="1"/>
  <c r="AN46" i="1"/>
  <c r="AN29" i="1" s="1"/>
  <c r="AN20" i="1" s="1"/>
  <c r="AL46" i="1"/>
  <c r="AL29" i="1" s="1"/>
  <c r="AL20" i="1" s="1"/>
  <c r="AK46" i="1"/>
  <c r="AI46" i="1"/>
  <c r="AI29" i="1" s="1"/>
  <c r="AI20" i="1" s="1"/>
  <c r="AH46" i="1"/>
  <c r="AH29" i="1" s="1"/>
  <c r="AH20" i="1" s="1"/>
  <c r="AE46" i="1"/>
  <c r="AD46" i="1"/>
  <c r="V46" i="1"/>
  <c r="V29" i="1" s="1"/>
  <c r="V20" i="1" s="1"/>
  <c r="U46" i="1"/>
  <c r="S46" i="1"/>
  <c r="S29" i="1" s="1"/>
  <c r="S20" i="1" s="1"/>
  <c r="R46" i="1"/>
  <c r="O46" i="1"/>
  <c r="BB46" i="1" s="1"/>
  <c r="N46" i="1"/>
  <c r="J46" i="1"/>
  <c r="J29" i="1" s="1"/>
  <c r="J20" i="1" s="1"/>
  <c r="I46" i="1"/>
  <c r="E46" i="1"/>
  <c r="CB46" i="1" s="1"/>
  <c r="D46" i="1"/>
  <c r="AQ45" i="1"/>
  <c r="AQ28" i="1" s="1"/>
  <c r="AQ19" i="1" s="1"/>
  <c r="AQ160" i="1" s="1"/>
  <c r="AP45" i="1"/>
  <c r="AO45" i="1"/>
  <c r="AM45" i="1"/>
  <c r="AK45" i="1"/>
  <c r="AJ45" i="1"/>
  <c r="AI45" i="1"/>
  <c r="AG45" i="1"/>
  <c r="AC45" i="1"/>
  <c r="V45" i="1"/>
  <c r="T45" i="1"/>
  <c r="S45" i="1"/>
  <c r="Q45" i="1"/>
  <c r="M45" i="1"/>
  <c r="I45" i="1"/>
  <c r="H45" i="1"/>
  <c r="G45" i="1"/>
  <c r="D45" i="1"/>
  <c r="C45" i="1"/>
  <c r="BZ45" i="1" s="1"/>
  <c r="BZ44" i="1"/>
  <c r="BV44" i="1"/>
  <c r="BD44" i="1"/>
  <c r="AZ44" i="1"/>
  <c r="AV44" i="1"/>
  <c r="X44" i="1"/>
  <c r="BM44" i="1" s="1"/>
  <c r="CB43" i="1"/>
  <c r="CA43" i="1"/>
  <c r="BX43" i="1"/>
  <c r="BX34" i="1" s="1"/>
  <c r="BX25" i="1" s="1"/>
  <c r="BW43" i="1"/>
  <c r="BF43" i="1"/>
  <c r="BE43" i="1"/>
  <c r="BB43" i="1"/>
  <c r="BA43" i="1"/>
  <c r="AX43" i="1"/>
  <c r="AW43" i="1"/>
  <c r="AF43" i="1"/>
  <c r="Z43" i="1"/>
  <c r="BS43" i="1" s="1"/>
  <c r="Y43" i="1"/>
  <c r="BR43" i="1" s="1"/>
  <c r="P43" i="1"/>
  <c r="BI43" i="1" s="1"/>
  <c r="K43" i="1"/>
  <c r="BH43" i="1" s="1"/>
  <c r="F43" i="1"/>
  <c r="BG43" i="1" s="1"/>
  <c r="CB42" i="1"/>
  <c r="CA42" i="1"/>
  <c r="BX42" i="1"/>
  <c r="BW42" i="1"/>
  <c r="BF42" i="1"/>
  <c r="BE42" i="1"/>
  <c r="BB42" i="1"/>
  <c r="BA42" i="1"/>
  <c r="AX42" i="1"/>
  <c r="AX37" i="1" s="1"/>
  <c r="AW42" i="1"/>
  <c r="AF42" i="1"/>
  <c r="BI42" i="1" s="1"/>
  <c r="Z42" i="1"/>
  <c r="BO42" i="1" s="1"/>
  <c r="Y42" i="1"/>
  <c r="AA42" i="1" s="1"/>
  <c r="P42" i="1"/>
  <c r="K42" i="1"/>
  <c r="BH42" i="1" s="1"/>
  <c r="F42" i="1"/>
  <c r="BG42" i="1" s="1"/>
  <c r="CB41" i="1"/>
  <c r="CA41" i="1"/>
  <c r="BX41" i="1"/>
  <c r="BX32" i="1" s="1"/>
  <c r="BX23" i="1" s="1"/>
  <c r="BW41" i="1"/>
  <c r="BF41" i="1"/>
  <c r="BF32" i="1" s="1"/>
  <c r="BF23" i="1" s="1"/>
  <c r="BE41" i="1"/>
  <c r="BB41" i="1"/>
  <c r="BA41" i="1"/>
  <c r="AX41" i="1"/>
  <c r="AX32" i="1" s="1"/>
  <c r="AX23" i="1" s="1"/>
  <c r="AW41" i="1"/>
  <c r="AF41" i="1"/>
  <c r="Z41" i="1"/>
  <c r="BO41" i="1" s="1"/>
  <c r="Y41" i="1"/>
  <c r="BR41" i="1" s="1"/>
  <c r="P41" i="1"/>
  <c r="BI41" i="1" s="1"/>
  <c r="K41" i="1"/>
  <c r="BH41" i="1" s="1"/>
  <c r="F41" i="1"/>
  <c r="BG41" i="1" s="1"/>
  <c r="CB40" i="1"/>
  <c r="CA40" i="1"/>
  <c r="BX40" i="1"/>
  <c r="BW40" i="1"/>
  <c r="BF40" i="1"/>
  <c r="BE40" i="1"/>
  <c r="BB40" i="1"/>
  <c r="BA40" i="1"/>
  <c r="AX40" i="1"/>
  <c r="AW40" i="1"/>
  <c r="AF40" i="1"/>
  <c r="Z40" i="1"/>
  <c r="BS40" i="1" s="1"/>
  <c r="Y40" i="1"/>
  <c r="BR40" i="1" s="1"/>
  <c r="P40" i="1"/>
  <c r="BI40" i="1" s="1"/>
  <c r="K40" i="1"/>
  <c r="BH40" i="1" s="1"/>
  <c r="F40" i="1"/>
  <c r="BG40" i="1" s="1"/>
  <c r="CB39" i="1"/>
  <c r="CA39" i="1"/>
  <c r="BX39" i="1"/>
  <c r="BW39" i="1"/>
  <c r="BF39" i="1"/>
  <c r="BE39" i="1"/>
  <c r="BB39" i="1"/>
  <c r="BA39" i="1"/>
  <c r="AX39" i="1"/>
  <c r="AW39" i="1"/>
  <c r="AF39" i="1"/>
  <c r="Z39" i="1"/>
  <c r="BO39" i="1" s="1"/>
  <c r="Y39" i="1"/>
  <c r="BR39" i="1" s="1"/>
  <c r="P39" i="1"/>
  <c r="BI39" i="1" s="1"/>
  <c r="K39" i="1"/>
  <c r="BH39" i="1" s="1"/>
  <c r="F39" i="1"/>
  <c r="BG39" i="1" s="1"/>
  <c r="CB38" i="1"/>
  <c r="CA38" i="1"/>
  <c r="BX38" i="1"/>
  <c r="BX37" i="1" s="1"/>
  <c r="BW38" i="1"/>
  <c r="BW37" i="1" s="1"/>
  <c r="BF38" i="1"/>
  <c r="BE38" i="1"/>
  <c r="BB38" i="1"/>
  <c r="BA38" i="1"/>
  <c r="AX38" i="1"/>
  <c r="AW38" i="1"/>
  <c r="AW37" i="1" s="1"/>
  <c r="AF38" i="1"/>
  <c r="Z38" i="1"/>
  <c r="BS38" i="1" s="1"/>
  <c r="Y38" i="1"/>
  <c r="P38" i="1"/>
  <c r="K38" i="1"/>
  <c r="BH38" i="1" s="1"/>
  <c r="F38" i="1"/>
  <c r="BZ37" i="1"/>
  <c r="BV37" i="1"/>
  <c r="BE37" i="1"/>
  <c r="BD37" i="1"/>
  <c r="BC37" i="1" s="1"/>
  <c r="AZ37" i="1"/>
  <c r="AV37" i="1"/>
  <c r="AR37" i="1"/>
  <c r="AQ37" i="1"/>
  <c r="AO37" i="1"/>
  <c r="AO28" i="1" s="1"/>
  <c r="AO19" i="1" s="1"/>
  <c r="AO160" i="1" s="1"/>
  <c r="AN37" i="1"/>
  <c r="AL37" i="1"/>
  <c r="AL28" i="1" s="1"/>
  <c r="AL19" i="1" s="1"/>
  <c r="AL160" i="1" s="1"/>
  <c r="AK37" i="1"/>
  <c r="AI37" i="1"/>
  <c r="AH37" i="1"/>
  <c r="AE37" i="1"/>
  <c r="AD37" i="1"/>
  <c r="AB37" i="1" s="1"/>
  <c r="X37" i="1"/>
  <c r="V37" i="1"/>
  <c r="U37" i="1"/>
  <c r="S37" i="1"/>
  <c r="R37" i="1"/>
  <c r="O37" i="1"/>
  <c r="N37" i="1"/>
  <c r="L37" i="1" s="1"/>
  <c r="J37" i="1"/>
  <c r="I37" i="1"/>
  <c r="G37" i="1" s="1"/>
  <c r="E37" i="1"/>
  <c r="E28" i="1" s="1"/>
  <c r="E19" i="1" s="1"/>
  <c r="E160" i="1" s="1"/>
  <c r="D37" i="1"/>
  <c r="BV35" i="1"/>
  <c r="BV26" i="1" s="1"/>
  <c r="AJ35" i="1"/>
  <c r="AJ26" i="1" s="1"/>
  <c r="T35" i="1"/>
  <c r="Q35" i="1"/>
  <c r="Q26" i="1" s="1"/>
  <c r="M35" i="1"/>
  <c r="M26" i="1" s="1"/>
  <c r="H35" i="1"/>
  <c r="H26" i="1" s="1"/>
  <c r="C35" i="1"/>
  <c r="BE34" i="1"/>
  <c r="BE25" i="1" s="1"/>
  <c r="AR34" i="1"/>
  <c r="AR25" i="1" s="1"/>
  <c r="AO34" i="1"/>
  <c r="AO25" i="1" s="1"/>
  <c r="AL34" i="1"/>
  <c r="AL25" i="1" s="1"/>
  <c r="AI34" i="1"/>
  <c r="AI25" i="1" s="1"/>
  <c r="AE34" i="1"/>
  <c r="AF34" i="1" s="1"/>
  <c r="R34" i="1"/>
  <c r="R25" i="1" s="1"/>
  <c r="J34" i="1"/>
  <c r="K34" i="1" s="1"/>
  <c r="BH34" i="1" s="1"/>
  <c r="AR33" i="1"/>
  <c r="AQ33" i="1"/>
  <c r="AQ24" i="1" s="1"/>
  <c r="AO33" i="1"/>
  <c r="AN33" i="1"/>
  <c r="AN24" i="1" s="1"/>
  <c r="AL33" i="1"/>
  <c r="AK33" i="1"/>
  <c r="AK24" i="1" s="1"/>
  <c r="AI33" i="1"/>
  <c r="AH33" i="1"/>
  <c r="AH24" i="1" s="1"/>
  <c r="AE33" i="1"/>
  <c r="AF33" i="1" s="1"/>
  <c r="V33" i="1"/>
  <c r="U33" i="1"/>
  <c r="U24" i="1" s="1"/>
  <c r="S33" i="1"/>
  <c r="S24" i="1" s="1"/>
  <c r="R33" i="1"/>
  <c r="R24" i="1" s="1"/>
  <c r="O33" i="1"/>
  <c r="N33" i="1"/>
  <c r="N24" i="1" s="1"/>
  <c r="J33" i="1"/>
  <c r="J24" i="1" s="1"/>
  <c r="I33" i="1"/>
  <c r="E33" i="1"/>
  <c r="F33" i="1" s="1"/>
  <c r="BG33" i="1" s="1"/>
  <c r="D33" i="1"/>
  <c r="CA33" i="1" s="1"/>
  <c r="AQ32" i="1"/>
  <c r="AQ23" i="1" s="1"/>
  <c r="AK32" i="1"/>
  <c r="AK23" i="1" s="1"/>
  <c r="AD32" i="1"/>
  <c r="AD23" i="1" s="1"/>
  <c r="S32" i="1"/>
  <c r="S23" i="1" s="1"/>
  <c r="I32" i="1"/>
  <c r="I23" i="1" s="1"/>
  <c r="D32" i="1"/>
  <c r="CA32" i="1" s="1"/>
  <c r="AQ31" i="1"/>
  <c r="AQ22" i="1" s="1"/>
  <c r="AN31" i="1"/>
  <c r="AN22" i="1" s="1"/>
  <c r="AK31" i="1"/>
  <c r="AK22" i="1" s="1"/>
  <c r="AH31" i="1"/>
  <c r="AH22" i="1" s="1"/>
  <c r="AD31" i="1"/>
  <c r="AD22" i="1" s="1"/>
  <c r="V31" i="1"/>
  <c r="V22" i="1" s="1"/>
  <c r="S31" i="1"/>
  <c r="S22" i="1" s="1"/>
  <c r="O31" i="1"/>
  <c r="O22" i="1" s="1"/>
  <c r="BB22" i="1" s="1"/>
  <c r="I31" i="1"/>
  <c r="I22" i="1" s="1"/>
  <c r="D31" i="1"/>
  <c r="CA31" i="1" s="1"/>
  <c r="AQ30" i="1"/>
  <c r="AQ21" i="1" s="1"/>
  <c r="AK30" i="1"/>
  <c r="AK21" i="1" s="1"/>
  <c r="AD30" i="1"/>
  <c r="AD21" i="1" s="1"/>
  <c r="V30" i="1"/>
  <c r="V21" i="1" s="1"/>
  <c r="O30" i="1"/>
  <c r="O21" i="1" s="1"/>
  <c r="BB21" i="1" s="1"/>
  <c r="I30" i="1"/>
  <c r="I21" i="1" s="1"/>
  <c r="D30" i="1"/>
  <c r="CA30" i="1" s="1"/>
  <c r="AQ29" i="1"/>
  <c r="AQ20" i="1" s="1"/>
  <c r="AK29" i="1"/>
  <c r="AK20" i="1" s="1"/>
  <c r="AD29" i="1"/>
  <c r="AD20" i="1" s="1"/>
  <c r="U29" i="1"/>
  <c r="U20" i="1" s="1"/>
  <c r="R29" i="1"/>
  <c r="R20" i="1" s="1"/>
  <c r="N29" i="1"/>
  <c r="I29" i="1"/>
  <c r="D29" i="1"/>
  <c r="AP28" i="1"/>
  <c r="AP19" i="1" s="1"/>
  <c r="AP160" i="1" s="1"/>
  <c r="AM28" i="1"/>
  <c r="AM19" i="1" s="1"/>
  <c r="AM160" i="1" s="1"/>
  <c r="AK28" i="1"/>
  <c r="AK19" i="1" s="1"/>
  <c r="AK160" i="1" s="1"/>
  <c r="AJ28" i="1"/>
  <c r="AI28" i="1"/>
  <c r="AI19" i="1" s="1"/>
  <c r="AI160" i="1" s="1"/>
  <c r="AG28" i="1"/>
  <c r="AG19" i="1" s="1"/>
  <c r="AG160" i="1" s="1"/>
  <c r="AC28" i="1"/>
  <c r="AC19" i="1" s="1"/>
  <c r="AC160" i="1" s="1"/>
  <c r="V28" i="1"/>
  <c r="V19" i="1" s="1"/>
  <c r="V160" i="1" s="1"/>
  <c r="T28" i="1"/>
  <c r="T19" i="1" s="1"/>
  <c r="T160" i="1" s="1"/>
  <c r="S28" i="1"/>
  <c r="Q28" i="1"/>
  <c r="Q19" i="1" s="1"/>
  <c r="Q160" i="1" s="1"/>
  <c r="M28" i="1"/>
  <c r="I28" i="1"/>
  <c r="H28" i="1"/>
  <c r="G28" i="1"/>
  <c r="D28" i="1"/>
  <c r="C28" i="1"/>
  <c r="BZ28" i="1" s="1"/>
  <c r="T26" i="1"/>
  <c r="C26" i="1"/>
  <c r="AR24" i="1"/>
  <c r="AO24" i="1"/>
  <c r="AL24" i="1"/>
  <c r="AI24" i="1"/>
  <c r="V24" i="1"/>
  <c r="O24" i="1"/>
  <c r="E24" i="1"/>
  <c r="F24" i="1" s="1"/>
  <c r="BG24" i="1" s="1"/>
  <c r="AJ19" i="1"/>
  <c r="AJ160" i="1" s="1"/>
  <c r="S19" i="1"/>
  <c r="S160" i="1" s="1"/>
  <c r="H19" i="1"/>
  <c r="H160" i="1" s="1"/>
  <c r="C19" i="1"/>
  <c r="C160" i="1" s="1"/>
  <c r="BR154" i="1" l="1"/>
  <c r="BC154" i="1"/>
  <c r="BX33" i="1"/>
  <c r="BX24" i="1" s="1"/>
  <c r="R45" i="1"/>
  <c r="R28" i="1" s="1"/>
  <c r="R19" i="1" s="1"/>
  <c r="R160" i="1" s="1"/>
  <c r="BE29" i="1"/>
  <c r="BE20" i="1" s="1"/>
  <c r="BC62" i="1"/>
  <c r="AU86" i="1"/>
  <c r="AU144" i="1"/>
  <c r="BX86" i="1"/>
  <c r="BB86" i="1"/>
  <c r="AD45" i="1"/>
  <c r="AW33" i="1"/>
  <c r="AW24" i="1" s="1"/>
  <c r="AD28" i="1"/>
  <c r="AD19" i="1" s="1"/>
  <c r="AD160" i="1" s="1"/>
  <c r="CA160" i="1" s="1"/>
  <c r="AF37" i="1"/>
  <c r="BA54" i="1"/>
  <c r="BW50" i="1"/>
  <c r="BW33" i="1" s="1"/>
  <c r="BW24" i="1" s="1"/>
  <c r="BD45" i="1"/>
  <c r="BV45" i="1"/>
  <c r="BV28" i="1" s="1"/>
  <c r="AW62" i="1"/>
  <c r="BI67" i="1"/>
  <c r="BX62" i="1"/>
  <c r="BG79" i="1"/>
  <c r="BI79" i="1"/>
  <c r="BF50" i="1"/>
  <c r="BF33" i="1" s="1"/>
  <c r="BF24" i="1" s="1"/>
  <c r="BG55" i="1"/>
  <c r="BX46" i="1"/>
  <c r="AE24" i="1"/>
  <c r="AF24" i="1" s="1"/>
  <c r="BG38" i="1"/>
  <c r="BI38" i="1"/>
  <c r="BX29" i="1"/>
  <c r="BX20" i="1" s="1"/>
  <c r="AX50" i="1"/>
  <c r="AX33" i="1" s="1"/>
  <c r="AX24" i="1" s="1"/>
  <c r="BF70" i="1"/>
  <c r="AX70" i="1"/>
  <c r="AX46" i="1"/>
  <c r="AZ28" i="1"/>
  <c r="AZ45" i="1"/>
  <c r="CA45" i="1"/>
  <c r="BH71" i="1"/>
  <c r="BG71" i="1"/>
  <c r="BI71" i="1"/>
  <c r="D19" i="1"/>
  <c r="D160" i="1" s="1"/>
  <c r="CA29" i="1"/>
  <c r="BA29" i="1"/>
  <c r="E31" i="1"/>
  <c r="J31" i="1"/>
  <c r="N31" i="1"/>
  <c r="AE31" i="1"/>
  <c r="O32" i="1"/>
  <c r="O23" i="1" s="1"/>
  <c r="BB23" i="1" s="1"/>
  <c r="K33" i="1"/>
  <c r="BH33" i="1" s="1"/>
  <c r="E34" i="1"/>
  <c r="F34" i="1" s="1"/>
  <c r="BG34" i="1" s="1"/>
  <c r="N34" i="1"/>
  <c r="BA34" i="1" s="1"/>
  <c r="AY37" i="1"/>
  <c r="AX30" i="1"/>
  <c r="AX21" i="1" s="1"/>
  <c r="BF37" i="1"/>
  <c r="AA40" i="1"/>
  <c r="BS42" i="1"/>
  <c r="AA43" i="1"/>
  <c r="AW34" i="1"/>
  <c r="AW25" i="1" s="1"/>
  <c r="BW34" i="1"/>
  <c r="BW25" i="1" s="1"/>
  <c r="CA46" i="1"/>
  <c r="BA46" i="1"/>
  <c r="Z46" i="1"/>
  <c r="BW46" i="1"/>
  <c r="BW29" i="1" s="1"/>
  <c r="BW20" i="1" s="1"/>
  <c r="Y47" i="1"/>
  <c r="BR47" i="1" s="1"/>
  <c r="AA47" i="1"/>
  <c r="Y49" i="1"/>
  <c r="BR49" i="1" s="1"/>
  <c r="K50" i="1"/>
  <c r="BA50" i="1"/>
  <c r="Z51" i="1"/>
  <c r="AA51" i="1" s="1"/>
  <c r="F54" i="1"/>
  <c r="K54" i="1"/>
  <c r="U45" i="1"/>
  <c r="U28" i="1" s="1"/>
  <c r="U19" i="1" s="1"/>
  <c r="U160" i="1" s="1"/>
  <c r="AA55" i="1"/>
  <c r="BI55" i="1"/>
  <c r="BF54" i="1"/>
  <c r="BO56" i="1"/>
  <c r="AX48" i="1"/>
  <c r="AX31" i="1" s="1"/>
  <c r="AX22" i="1" s="1"/>
  <c r="AA58" i="1"/>
  <c r="AW49" i="1"/>
  <c r="AW32" i="1" s="1"/>
  <c r="AW23" i="1" s="1"/>
  <c r="BI59" i="1"/>
  <c r="BE50" i="1"/>
  <c r="BE33" i="1" s="1"/>
  <c r="BE24" i="1" s="1"/>
  <c r="F62" i="1"/>
  <c r="K62" i="1"/>
  <c r="BA62" i="1"/>
  <c r="CB62" i="1"/>
  <c r="BU62" i="1"/>
  <c r="BG63" i="1"/>
  <c r="BI63" i="1"/>
  <c r="BO63" i="1"/>
  <c r="BF62" i="1"/>
  <c r="BF45" i="1" s="1"/>
  <c r="BO65" i="1"/>
  <c r="AA67" i="1"/>
  <c r="BS67" i="1"/>
  <c r="AA68" i="1"/>
  <c r="AU70" i="1"/>
  <c r="BS73" i="1"/>
  <c r="AA73" i="1"/>
  <c r="BO73" i="1"/>
  <c r="AU78" i="1"/>
  <c r="BS84" i="1"/>
  <c r="AA84" i="1"/>
  <c r="BO84" i="1"/>
  <c r="BZ26" i="1"/>
  <c r="BZ35" i="1"/>
  <c r="BO40" i="1"/>
  <c r="BO43" i="1"/>
  <c r="K45" i="1"/>
  <c r="BX31" i="1"/>
  <c r="BX22" i="1" s="1"/>
  <c r="CB54" i="1"/>
  <c r="AR28" i="1"/>
  <c r="AR19" i="1" s="1"/>
  <c r="AR160" i="1" s="1"/>
  <c r="BS55" i="1"/>
  <c r="AW54" i="1"/>
  <c r="BO58" i="1"/>
  <c r="AX34" i="1"/>
  <c r="AX25" i="1" s="1"/>
  <c r="BD35" i="1"/>
  <c r="BD26" i="1" s="1"/>
  <c r="AU62" i="1"/>
  <c r="BE48" i="1"/>
  <c r="BW48" i="1"/>
  <c r="BO68" i="1"/>
  <c r="BO51" i="1" s="1"/>
  <c r="BO71" i="1"/>
  <c r="BS76" i="1"/>
  <c r="AA76" i="1"/>
  <c r="BO76" i="1"/>
  <c r="BS81" i="1"/>
  <c r="AA81" i="1"/>
  <c r="BO81" i="1"/>
  <c r="BS88" i="1"/>
  <c r="AA88" i="1"/>
  <c r="Z86" i="1"/>
  <c r="BS86" i="1" s="1"/>
  <c r="BO88" i="1"/>
  <c r="AA90" i="1"/>
  <c r="BO92" i="1"/>
  <c r="BO98" i="1"/>
  <c r="BO104" i="1"/>
  <c r="BO108" i="1"/>
  <c r="BS115" i="1"/>
  <c r="AA115" i="1"/>
  <c r="BB119" i="1"/>
  <c r="P119" i="1"/>
  <c r="BI119" i="1" s="1"/>
  <c r="BN136" i="1"/>
  <c r="Y135" i="1"/>
  <c r="BR135" i="1" s="1"/>
  <c r="AX135" i="1"/>
  <c r="AX111" i="1"/>
  <c r="AX29" i="1" s="1"/>
  <c r="AX20" i="1" s="1"/>
  <c r="BN140" i="1"/>
  <c r="Y115" i="1"/>
  <c r="BR115" i="1" s="1"/>
  <c r="AX144" i="1"/>
  <c r="BN156" i="1"/>
  <c r="AH45" i="1"/>
  <c r="AH28" i="1" s="1"/>
  <c r="AH19" i="1" s="1"/>
  <c r="AH160" i="1" s="1"/>
  <c r="AN45" i="1"/>
  <c r="BC70" i="1"/>
  <c r="BW70" i="1"/>
  <c r="BX70" i="1"/>
  <c r="BX45" i="1" s="1"/>
  <c r="BX28" i="1" s="1"/>
  <c r="BX19" i="1" s="1"/>
  <c r="BS75" i="1"/>
  <c r="BC78" i="1"/>
  <c r="AX78" i="1"/>
  <c r="AX45" i="1" s="1"/>
  <c r="BS83" i="1"/>
  <c r="BS87" i="1"/>
  <c r="BE86" i="1"/>
  <c r="BE45" i="1" s="1"/>
  <c r="BW86" i="1"/>
  <c r="BO90" i="1"/>
  <c r="AA92" i="1"/>
  <c r="BO96" i="1"/>
  <c r="AA98" i="1"/>
  <c r="BO100" i="1"/>
  <c r="BF102" i="1"/>
  <c r="BX102" i="1"/>
  <c r="AA104" i="1"/>
  <c r="AW102" i="1"/>
  <c r="AU102" i="1" s="1"/>
  <c r="BO106" i="1"/>
  <c r="AA108" i="1"/>
  <c r="J110" i="1"/>
  <c r="K110" i="1" s="1"/>
  <c r="BH110" i="1" s="1"/>
  <c r="O110" i="1"/>
  <c r="BB110" i="1" s="1"/>
  <c r="BV110" i="1"/>
  <c r="BF111" i="1"/>
  <c r="Y114" i="1"/>
  <c r="BR114" i="1" s="1"/>
  <c r="BS121" i="1"/>
  <c r="Z119" i="1"/>
  <c r="BS119" i="1" s="1"/>
  <c r="Z112" i="1"/>
  <c r="BS112" i="1" s="1"/>
  <c r="BW112" i="1"/>
  <c r="BW30" i="1" s="1"/>
  <c r="BW21" i="1" s="1"/>
  <c r="Z113" i="1"/>
  <c r="BS113" i="1" s="1"/>
  <c r="BE113" i="1"/>
  <c r="BW113" i="1"/>
  <c r="Z114" i="1"/>
  <c r="BS114" i="1" s="1"/>
  <c r="BE114" i="1"/>
  <c r="BE32" i="1" s="1"/>
  <c r="BE23" i="1" s="1"/>
  <c r="BA127" i="1"/>
  <c r="L127" i="1"/>
  <c r="AY127" i="1" s="1"/>
  <c r="AF127" i="1"/>
  <c r="AE110" i="1"/>
  <c r="AF110" i="1" s="1"/>
  <c r="BS128" i="1"/>
  <c r="Z111" i="1"/>
  <c r="BS111" i="1" s="1"/>
  <c r="BW127" i="1"/>
  <c r="BU127" i="1" s="1"/>
  <c r="BQ135" i="1"/>
  <c r="W135" i="1"/>
  <c r="BP135" i="1" s="1"/>
  <c r="BR136" i="1"/>
  <c r="BX110" i="1"/>
  <c r="BR140" i="1"/>
  <c r="BN141" i="1"/>
  <c r="Y116" i="1"/>
  <c r="BS149" i="1"/>
  <c r="AA149" i="1"/>
  <c r="Z144" i="1"/>
  <c r="BS144" i="1" s="1"/>
  <c r="BO149" i="1"/>
  <c r="BM155" i="1"/>
  <c r="W155" i="1"/>
  <c r="BP155" i="1" s="1"/>
  <c r="BS155" i="1"/>
  <c r="AA155" i="1"/>
  <c r="BO120" i="1"/>
  <c r="BN114" i="1"/>
  <c r="BN115" i="1"/>
  <c r="BR124" i="1"/>
  <c r="BN116" i="1"/>
  <c r="BR129" i="1"/>
  <c r="BR131" i="1"/>
  <c r="BR133" i="1"/>
  <c r="AW110" i="1"/>
  <c r="AU110" i="1" s="1"/>
  <c r="BE110" i="1"/>
  <c r="BC110" i="1" s="1"/>
  <c r="BG145" i="1"/>
  <c r="BI145" i="1"/>
  <c r="BO147" i="1"/>
  <c r="BH149" i="1"/>
  <c r="F153" i="1"/>
  <c r="K153" i="1"/>
  <c r="P153" i="1"/>
  <c r="AU154" i="1"/>
  <c r="BU154" i="1"/>
  <c r="BU155" i="1"/>
  <c r="AU157" i="1"/>
  <c r="BC157" i="1"/>
  <c r="BU157" i="1"/>
  <c r="BU158" i="1"/>
  <c r="BA24" i="1"/>
  <c r="BE31" i="1"/>
  <c r="BE22" i="1" s="1"/>
  <c r="AU54" i="1"/>
  <c r="BO66" i="1"/>
  <c r="AA66" i="1"/>
  <c r="BO74" i="1"/>
  <c r="AA74" i="1"/>
  <c r="BO64" i="1"/>
  <c r="AA64" i="1"/>
  <c r="BO72" i="1"/>
  <c r="BO70" i="1" s="1"/>
  <c r="AA72" i="1"/>
  <c r="AZ26" i="1"/>
  <c r="K29" i="1"/>
  <c r="BA33" i="1"/>
  <c r="BU37" i="1"/>
  <c r="BO38" i="1"/>
  <c r="BO37" i="1" s="1"/>
  <c r="BS39" i="1"/>
  <c r="BS41" i="1"/>
  <c r="BQ44" i="1"/>
  <c r="BS46" i="1"/>
  <c r="BS48" i="1"/>
  <c r="BS51" i="1"/>
  <c r="BS57" i="1"/>
  <c r="BO59" i="1"/>
  <c r="BS60" i="1"/>
  <c r="BO62" i="1"/>
  <c r="BZ160" i="1"/>
  <c r="I19" i="1"/>
  <c r="I160" i="1" s="1"/>
  <c r="M19" i="1"/>
  <c r="M160" i="1" s="1"/>
  <c r="AZ160" i="1" s="1"/>
  <c r="D20" i="1"/>
  <c r="CA20" i="1" s="1"/>
  <c r="I20" i="1"/>
  <c r="K20" i="1" s="1"/>
  <c r="N20" i="1"/>
  <c r="BA20" i="1" s="1"/>
  <c r="D21" i="1"/>
  <c r="CA21" i="1" s="1"/>
  <c r="D22" i="1"/>
  <c r="CA22" i="1" s="1"/>
  <c r="D23" i="1"/>
  <c r="CA23" i="1" s="1"/>
  <c r="D24" i="1"/>
  <c r="CA24" i="1" s="1"/>
  <c r="I24" i="1"/>
  <c r="K24" i="1" s="1"/>
  <c r="E25" i="1"/>
  <c r="F25" i="1" s="1"/>
  <c r="BG25" i="1" s="1"/>
  <c r="J25" i="1"/>
  <c r="K25" i="1" s="1"/>
  <c r="BH25" i="1" s="1"/>
  <c r="N25" i="1"/>
  <c r="BA25" i="1" s="1"/>
  <c r="AE25" i="1"/>
  <c r="AF25" i="1" s="1"/>
  <c r="F28" i="1"/>
  <c r="BD28" i="1"/>
  <c r="E29" i="1"/>
  <c r="O29" i="1"/>
  <c r="O20" i="1" s="1"/>
  <c r="Z29" i="1"/>
  <c r="Z20" i="1" s="1"/>
  <c r="AE29" i="1"/>
  <c r="CB29" i="1" s="1"/>
  <c r="E30" i="1"/>
  <c r="J30" i="1"/>
  <c r="N30" i="1"/>
  <c r="Y30" i="1"/>
  <c r="AE30" i="1"/>
  <c r="E32" i="1"/>
  <c r="J32" i="1"/>
  <c r="N32" i="1"/>
  <c r="Y32" i="1"/>
  <c r="AE32" i="1"/>
  <c r="D34" i="1"/>
  <c r="O34" i="1"/>
  <c r="O25" i="1" s="1"/>
  <c r="BB25" i="1" s="1"/>
  <c r="Z34" i="1"/>
  <c r="AZ35" i="1"/>
  <c r="BB37" i="1"/>
  <c r="Z37" i="1"/>
  <c r="AN28" i="1"/>
  <c r="AN19" i="1" s="1"/>
  <c r="AN160" i="1" s="1"/>
  <c r="AA39" i="1"/>
  <c r="AA41" i="1"/>
  <c r="N45" i="1"/>
  <c r="BA45" i="1" s="1"/>
  <c r="X45" i="1"/>
  <c r="BQ45" i="1" s="1"/>
  <c r="AE45" i="1"/>
  <c r="AF45" i="1" s="1"/>
  <c r="BH45" i="1" s="1"/>
  <c r="AV45" i="1"/>
  <c r="K46" i="1"/>
  <c r="Y46" i="1"/>
  <c r="BF46" i="1"/>
  <c r="BF29" i="1" s="1"/>
  <c r="BF20" i="1" s="1"/>
  <c r="AW47" i="1"/>
  <c r="AW30" i="1" s="1"/>
  <c r="AW21" i="1" s="1"/>
  <c r="BF47" i="1"/>
  <c r="BF30" i="1" s="1"/>
  <c r="BF21" i="1" s="1"/>
  <c r="BX47" i="1"/>
  <c r="BX30" i="1" s="1"/>
  <c r="BX21" i="1" s="1"/>
  <c r="Y48" i="1"/>
  <c r="BR48" i="1" s="1"/>
  <c r="Z49" i="1"/>
  <c r="Z50" i="1"/>
  <c r="Z33" i="1" s="1"/>
  <c r="Z24" i="1" s="1"/>
  <c r="BB54" i="1"/>
  <c r="Z54" i="1"/>
  <c r="BU54" i="1"/>
  <c r="AA57" i="1"/>
  <c r="AA59" i="1"/>
  <c r="AA60" i="1"/>
  <c r="BQ61" i="1"/>
  <c r="BB62" i="1"/>
  <c r="BS62" i="1"/>
  <c r="BS66" i="1"/>
  <c r="BQ69" i="1"/>
  <c r="BS74" i="1"/>
  <c r="BC86" i="1"/>
  <c r="BC144" i="1"/>
  <c r="AA63" i="1"/>
  <c r="F70" i="1"/>
  <c r="K70" i="1"/>
  <c r="BA70" i="1"/>
  <c r="CB70" i="1"/>
  <c r="AA71" i="1"/>
  <c r="F78" i="1"/>
  <c r="K78" i="1"/>
  <c r="BA78" i="1"/>
  <c r="CB78" i="1"/>
  <c r="AA79" i="1"/>
  <c r="BS79" i="1"/>
  <c r="AA80" i="1"/>
  <c r="BO80" i="1"/>
  <c r="BO78" i="1" s="1"/>
  <c r="AA82" i="1"/>
  <c r="BO82" i="1"/>
  <c r="F86" i="1"/>
  <c r="BG86" i="1" s="1"/>
  <c r="BA86" i="1"/>
  <c r="AA89" i="1"/>
  <c r="BO89" i="1"/>
  <c r="BO48" i="1" s="1"/>
  <c r="AA91" i="1"/>
  <c r="BO91" i="1"/>
  <c r="BO86" i="1" s="1"/>
  <c r="F94" i="1"/>
  <c r="BG94" i="1" s="1"/>
  <c r="P94" i="1"/>
  <c r="BI94" i="1" s="1"/>
  <c r="Z94" i="1"/>
  <c r="BS94" i="1" s="1"/>
  <c r="BU94" i="1"/>
  <c r="AA95" i="1"/>
  <c r="BO95" i="1"/>
  <c r="AA97" i="1"/>
  <c r="BO97" i="1"/>
  <c r="AA99" i="1"/>
  <c r="BO99" i="1"/>
  <c r="F102" i="1"/>
  <c r="BG102" i="1" s="1"/>
  <c r="P102" i="1"/>
  <c r="BI102" i="1" s="1"/>
  <c r="Z102" i="1"/>
  <c r="BS102" i="1" s="1"/>
  <c r="BU102" i="1"/>
  <c r="AA103" i="1"/>
  <c r="BO103" i="1"/>
  <c r="AA105" i="1"/>
  <c r="BO105" i="1"/>
  <c r="AA107" i="1"/>
  <c r="BO107" i="1"/>
  <c r="AB110" i="1"/>
  <c r="AA111" i="1"/>
  <c r="AA112" i="1"/>
  <c r="AA113" i="1"/>
  <c r="AA114" i="1"/>
  <c r="AA116" i="1"/>
  <c r="AA121" i="1"/>
  <c r="BO121" i="1"/>
  <c r="BR123" i="1"/>
  <c r="AX119" i="1"/>
  <c r="AX110" i="1" s="1"/>
  <c r="BF119" i="1"/>
  <c r="BF110" i="1" s="1"/>
  <c r="BW119" i="1"/>
  <c r="BW110" i="1" s="1"/>
  <c r="BR125" i="1"/>
  <c r="Y127" i="1"/>
  <c r="BR127" i="1" s="1"/>
  <c r="AU127" i="1"/>
  <c r="BC127" i="1"/>
  <c r="BR128" i="1"/>
  <c r="BR130" i="1"/>
  <c r="BR132" i="1"/>
  <c r="B135" i="1"/>
  <c r="BY135" i="1" s="1"/>
  <c r="L135" i="1"/>
  <c r="AY135" i="1" s="1"/>
  <c r="BR137" i="1"/>
  <c r="BR139" i="1"/>
  <c r="BR141" i="1"/>
  <c r="F144" i="1"/>
  <c r="K144" i="1"/>
  <c r="BA144" i="1"/>
  <c r="CB144" i="1"/>
  <c r="AA145" i="1"/>
  <c r="BS145" i="1"/>
  <c r="AA146" i="1"/>
  <c r="BO146" i="1"/>
  <c r="AA148" i="1"/>
  <c r="BO148" i="1"/>
  <c r="AA150" i="1"/>
  <c r="BO150" i="1"/>
  <c r="BQ151" i="1"/>
  <c r="Z153" i="1"/>
  <c r="CB153" i="1"/>
  <c r="BG154" i="1"/>
  <c r="BH154" i="1"/>
  <c r="BI154" i="1"/>
  <c r="BY154" i="1"/>
  <c r="AU155" i="1"/>
  <c r="BC155" i="1"/>
  <c r="BO155" i="1"/>
  <c r="W157" i="1"/>
  <c r="BP157" i="1" s="1"/>
  <c r="AA157" i="1"/>
  <c r="BQ77" i="1"/>
  <c r="BU78" i="1"/>
  <c r="BQ85" i="1"/>
  <c r="BU86" i="1"/>
  <c r="BQ93" i="1"/>
  <c r="BQ101" i="1"/>
  <c r="BQ109" i="1"/>
  <c r="BN113" i="1"/>
  <c r="AU135" i="1"/>
  <c r="BC135" i="1"/>
  <c r="BU144" i="1"/>
  <c r="BW153" i="1"/>
  <c r="BU153" i="1" s="1"/>
  <c r="AU37" i="1"/>
  <c r="F160" i="1"/>
  <c r="BR38" i="1"/>
  <c r="BN38" i="1"/>
  <c r="Y37" i="1"/>
  <c r="AA37" i="1" s="1"/>
  <c r="BZ19" i="1"/>
  <c r="CB24" i="1"/>
  <c r="CB25" i="1"/>
  <c r="CB30" i="1"/>
  <c r="CB31" i="1"/>
  <c r="CB32" i="1"/>
  <c r="CB33" i="1"/>
  <c r="CB34" i="1"/>
  <c r="K37" i="1"/>
  <c r="W37" i="1"/>
  <c r="BP37" i="1" s="1"/>
  <c r="BM37" i="1"/>
  <c r="BQ37" i="1"/>
  <c r="CB37" i="1"/>
  <c r="AA38" i="1"/>
  <c r="BB30" i="1"/>
  <c r="P30" i="1"/>
  <c r="BI30" i="1" s="1"/>
  <c r="BB31" i="1"/>
  <c r="P31" i="1"/>
  <c r="BI31" i="1" s="1"/>
  <c r="BB32" i="1"/>
  <c r="P32" i="1"/>
  <c r="BI32" i="1" s="1"/>
  <c r="BB33" i="1"/>
  <c r="P33" i="1"/>
  <c r="BI33" i="1" s="1"/>
  <c r="BB34" i="1"/>
  <c r="P34" i="1"/>
  <c r="BI34" i="1" s="1"/>
  <c r="CA37" i="1"/>
  <c r="B37" i="1"/>
  <c r="BY37" i="1" s="1"/>
  <c r="F19" i="1"/>
  <c r="AZ19" i="1"/>
  <c r="P21" i="1"/>
  <c r="BI21" i="1" s="1"/>
  <c r="P22" i="1"/>
  <c r="BI22" i="1" s="1"/>
  <c r="P23" i="1"/>
  <c r="BI23" i="1" s="1"/>
  <c r="P24" i="1"/>
  <c r="P25" i="1"/>
  <c r="BI25" i="1" s="1"/>
  <c r="B28" i="1"/>
  <c r="X28" i="1"/>
  <c r="AW29" i="1"/>
  <c r="AW20" i="1" s="1"/>
  <c r="BS33" i="1"/>
  <c r="F37" i="1"/>
  <c r="BG37" i="1" s="1"/>
  <c r="P37" i="1"/>
  <c r="BA37" i="1"/>
  <c r="BS37" i="1"/>
  <c r="BU110" i="1"/>
  <c r="BS122" i="1"/>
  <c r="BO122" i="1"/>
  <c r="AA122" i="1"/>
  <c r="BS124" i="1"/>
  <c r="BO124" i="1"/>
  <c r="AA124" i="1"/>
  <c r="BS153" i="1"/>
  <c r="BN39" i="1"/>
  <c r="BN40" i="1"/>
  <c r="BN41" i="1"/>
  <c r="BN42" i="1"/>
  <c r="BR42" i="1"/>
  <c r="BN43" i="1"/>
  <c r="B45" i="1"/>
  <c r="F45" i="1"/>
  <c r="L45" i="1"/>
  <c r="AB45" i="1"/>
  <c r="F46" i="1"/>
  <c r="P46" i="1"/>
  <c r="AF46" i="1"/>
  <c r="BH46" i="1" s="1"/>
  <c r="F47" i="1"/>
  <c r="BG47" i="1" s="1"/>
  <c r="P47" i="1"/>
  <c r="BI47" i="1" s="1"/>
  <c r="F48" i="1"/>
  <c r="BG48" i="1" s="1"/>
  <c r="P48" i="1"/>
  <c r="BI48" i="1" s="1"/>
  <c r="F49" i="1"/>
  <c r="BG49" i="1" s="1"/>
  <c r="P49" i="1"/>
  <c r="BI49" i="1" s="1"/>
  <c r="F50" i="1"/>
  <c r="BG50" i="1" s="1"/>
  <c r="P50" i="1"/>
  <c r="AF50" i="1"/>
  <c r="BH50" i="1" s="1"/>
  <c r="BR50" i="1"/>
  <c r="F51" i="1"/>
  <c r="BG51" i="1" s="1"/>
  <c r="P51" i="1"/>
  <c r="BI51" i="1" s="1"/>
  <c r="B54" i="1"/>
  <c r="BY54" i="1" s="1"/>
  <c r="G54" i="1"/>
  <c r="L54" i="1"/>
  <c r="AY54" i="1" s="1"/>
  <c r="Y54" i="1"/>
  <c r="W54" i="1" s="1"/>
  <c r="BP54" i="1" s="1"/>
  <c r="AF54" i="1"/>
  <c r="BG54" i="1" s="1"/>
  <c r="CA54" i="1"/>
  <c r="BN55" i="1"/>
  <c r="BR55" i="1"/>
  <c r="BN56" i="1"/>
  <c r="BN57" i="1"/>
  <c r="BN58" i="1"/>
  <c r="BN59" i="1"/>
  <c r="BR59" i="1"/>
  <c r="BN60" i="1"/>
  <c r="B62" i="1"/>
  <c r="BY62" i="1" s="1"/>
  <c r="G62" i="1"/>
  <c r="L62" i="1"/>
  <c r="AY62" i="1" s="1"/>
  <c r="Y62" i="1"/>
  <c r="BR62" i="1" s="1"/>
  <c r="AF62" i="1"/>
  <c r="BG62" i="1" s="1"/>
  <c r="CA62" i="1"/>
  <c r="BN63" i="1"/>
  <c r="BR63" i="1"/>
  <c r="BN64" i="1"/>
  <c r="BN65" i="1"/>
  <c r="BN66" i="1"/>
  <c r="BN67" i="1"/>
  <c r="BR67" i="1"/>
  <c r="BN68" i="1"/>
  <c r="B70" i="1"/>
  <c r="BY70" i="1" s="1"/>
  <c r="G70" i="1"/>
  <c r="L70" i="1"/>
  <c r="AY70" i="1" s="1"/>
  <c r="Y70" i="1"/>
  <c r="BR70" i="1" s="1"/>
  <c r="AF70" i="1"/>
  <c r="BG70" i="1" s="1"/>
  <c r="CA70" i="1"/>
  <c r="BN71" i="1"/>
  <c r="BR71" i="1"/>
  <c r="BN72" i="1"/>
  <c r="BN73" i="1"/>
  <c r="BN74" i="1"/>
  <c r="BN75" i="1"/>
  <c r="BR75" i="1"/>
  <c r="BN76" i="1"/>
  <c r="B78" i="1"/>
  <c r="BY78" i="1" s="1"/>
  <c r="G78" i="1"/>
  <c r="L78" i="1"/>
  <c r="AY78" i="1" s="1"/>
  <c r="Y78" i="1"/>
  <c r="BR78" i="1" s="1"/>
  <c r="AF78" i="1"/>
  <c r="BG78" i="1" s="1"/>
  <c r="CA78" i="1"/>
  <c r="BN79" i="1"/>
  <c r="BR79" i="1"/>
  <c r="BN80" i="1"/>
  <c r="BN81" i="1"/>
  <c r="BN82" i="1"/>
  <c r="BN83" i="1"/>
  <c r="BR83" i="1"/>
  <c r="BN84" i="1"/>
  <c r="B86" i="1"/>
  <c r="BY86" i="1" s="1"/>
  <c r="L86" i="1"/>
  <c r="AY86" i="1" s="1"/>
  <c r="Y86" i="1"/>
  <c r="BR86" i="1" s="1"/>
  <c r="BN87" i="1"/>
  <c r="BR87" i="1"/>
  <c r="BN88" i="1"/>
  <c r="BN89" i="1"/>
  <c r="BN90" i="1"/>
  <c r="BN91" i="1"/>
  <c r="BN92" i="1"/>
  <c r="B94" i="1"/>
  <c r="BY94" i="1" s="1"/>
  <c r="L94" i="1"/>
  <c r="AY94" i="1" s="1"/>
  <c r="Y94" i="1"/>
  <c r="BR94" i="1" s="1"/>
  <c r="BN95" i="1"/>
  <c r="BN96" i="1"/>
  <c r="BN97" i="1"/>
  <c r="BN98" i="1"/>
  <c r="BN99" i="1"/>
  <c r="BN100" i="1"/>
  <c r="B102" i="1"/>
  <c r="BY102" i="1" s="1"/>
  <c r="L102" i="1"/>
  <c r="AY102" i="1" s="1"/>
  <c r="Y102" i="1"/>
  <c r="BR102" i="1" s="1"/>
  <c r="AA102" i="1"/>
  <c r="BN103" i="1"/>
  <c r="BN104" i="1"/>
  <c r="BN105" i="1"/>
  <c r="BN106" i="1"/>
  <c r="BN107" i="1"/>
  <c r="BN108" i="1"/>
  <c r="B110" i="1"/>
  <c r="BY110" i="1" s="1"/>
  <c r="F110" i="1"/>
  <c r="BG110" i="1" s="1"/>
  <c r="L110" i="1"/>
  <c r="AY110" i="1" s="1"/>
  <c r="P110" i="1"/>
  <c r="BI110" i="1" s="1"/>
  <c r="F111" i="1"/>
  <c r="BG111" i="1" s="1"/>
  <c r="P111" i="1"/>
  <c r="BI111" i="1" s="1"/>
  <c r="F112" i="1"/>
  <c r="BG112" i="1" s="1"/>
  <c r="P112" i="1"/>
  <c r="BI112" i="1" s="1"/>
  <c r="F113" i="1"/>
  <c r="BG113" i="1" s="1"/>
  <c r="P113" i="1"/>
  <c r="BI113" i="1" s="1"/>
  <c r="F114" i="1"/>
  <c r="BG114" i="1" s="1"/>
  <c r="P114" i="1"/>
  <c r="BI114" i="1" s="1"/>
  <c r="F115" i="1"/>
  <c r="BG115" i="1" s="1"/>
  <c r="P115" i="1"/>
  <c r="BI115" i="1" s="1"/>
  <c r="F116" i="1"/>
  <c r="BG116" i="1" s="1"/>
  <c r="P116" i="1"/>
  <c r="BI116" i="1" s="1"/>
  <c r="B119" i="1"/>
  <c r="BY119" i="1" s="1"/>
  <c r="L119" i="1"/>
  <c r="AY119" i="1" s="1"/>
  <c r="Y119" i="1"/>
  <c r="AA119" i="1"/>
  <c r="BN120" i="1"/>
  <c r="BN121" i="1"/>
  <c r="BN112" i="1" s="1"/>
  <c r="BR122" i="1"/>
  <c r="BM126" i="1"/>
  <c r="BS123" i="1"/>
  <c r="BO123" i="1"/>
  <c r="AA123" i="1"/>
  <c r="BS125" i="1"/>
  <c r="BO125" i="1"/>
  <c r="AA125" i="1"/>
  <c r="CB127" i="1"/>
  <c r="F127" i="1"/>
  <c r="BG127" i="1" s="1"/>
  <c r="P54" i="1"/>
  <c r="BM54" i="1"/>
  <c r="P62" i="1"/>
  <c r="BM62" i="1"/>
  <c r="P70" i="1"/>
  <c r="BM70" i="1"/>
  <c r="P78" i="1"/>
  <c r="BM78" i="1"/>
  <c r="P86" i="1"/>
  <c r="BI86" i="1" s="1"/>
  <c r="BM86" i="1"/>
  <c r="BM94" i="1"/>
  <c r="BM102" i="1"/>
  <c r="BM119" i="1"/>
  <c r="BB127" i="1"/>
  <c r="Z127" i="1"/>
  <c r="BM127" i="1"/>
  <c r="BL127" i="1" s="1"/>
  <c r="AA128" i="1"/>
  <c r="BO128" i="1"/>
  <c r="AA129" i="1"/>
  <c r="BO129" i="1"/>
  <c r="AA130" i="1"/>
  <c r="BO130" i="1"/>
  <c r="AA131" i="1"/>
  <c r="BO131" i="1"/>
  <c r="AA132" i="1"/>
  <c r="BO132" i="1"/>
  <c r="AA133" i="1"/>
  <c r="BO133" i="1"/>
  <c r="BQ134" i="1"/>
  <c r="F135" i="1"/>
  <c r="BG135" i="1" s="1"/>
  <c r="P135" i="1"/>
  <c r="BI135" i="1" s="1"/>
  <c r="Z135" i="1"/>
  <c r="BM135" i="1"/>
  <c r="AA136" i="1"/>
  <c r="BO136" i="1"/>
  <c r="AA137" i="1"/>
  <c r="BO137" i="1"/>
  <c r="AA138" i="1"/>
  <c r="BO138" i="1"/>
  <c r="AA139" i="1"/>
  <c r="BO139" i="1"/>
  <c r="AA140" i="1"/>
  <c r="BO140" i="1"/>
  <c r="AA141" i="1"/>
  <c r="BO141" i="1"/>
  <c r="X142" i="1"/>
  <c r="AZ142" i="1"/>
  <c r="B144" i="1"/>
  <c r="BY144" i="1" s="1"/>
  <c r="G144" i="1"/>
  <c r="G19" i="1" s="1"/>
  <c r="L144" i="1"/>
  <c r="AY144" i="1" s="1"/>
  <c r="Y144" i="1"/>
  <c r="BR144" i="1" s="1"/>
  <c r="AF144" i="1"/>
  <c r="BH144" i="1" s="1"/>
  <c r="CA144" i="1"/>
  <c r="BN145" i="1"/>
  <c r="BR145" i="1"/>
  <c r="BN146" i="1"/>
  <c r="BN147" i="1"/>
  <c r="BN148" i="1"/>
  <c r="BN149" i="1"/>
  <c r="BN150" i="1"/>
  <c r="B153" i="1"/>
  <c r="G153" i="1"/>
  <c r="L153" i="1"/>
  <c r="Y153" i="1"/>
  <c r="BR153" i="1" s="1"/>
  <c r="AF153" i="1"/>
  <c r="BG153" i="1" s="1"/>
  <c r="AW153" i="1"/>
  <c r="AU153" i="1" s="1"/>
  <c r="BA153" i="1"/>
  <c r="BE153" i="1"/>
  <c r="CA153" i="1"/>
  <c r="W154" i="1"/>
  <c r="BP154" i="1" s="1"/>
  <c r="AA154" i="1"/>
  <c r="BM154" i="1"/>
  <c r="BL154" i="1" s="1"/>
  <c r="BO154" i="1"/>
  <c r="BN155" i="1"/>
  <c r="BL155" i="1" s="1"/>
  <c r="W156" i="1"/>
  <c r="BP156" i="1" s="1"/>
  <c r="AA156" i="1"/>
  <c r="BM156" i="1"/>
  <c r="BL156" i="1" s="1"/>
  <c r="BO156" i="1"/>
  <c r="BN157" i="1"/>
  <c r="W158" i="1"/>
  <c r="BP158" i="1" s="1"/>
  <c r="AA158" i="1"/>
  <c r="BM158" i="1"/>
  <c r="BO158" i="1"/>
  <c r="AS160" i="1"/>
  <c r="AV142" i="1"/>
  <c r="AV117" i="1" s="1"/>
  <c r="AV35" i="1" s="1"/>
  <c r="AV26" i="1" s="1"/>
  <c r="P144" i="1"/>
  <c r="BI144" i="1" s="1"/>
  <c r="BM144" i="1"/>
  <c r="AX153" i="1"/>
  <c r="BB153" i="1"/>
  <c r="BF153" i="1"/>
  <c r="BM153" i="1"/>
  <c r="BO153" i="1"/>
  <c r="BX153" i="1"/>
  <c r="AY154" i="1"/>
  <c r="BM157" i="1"/>
  <c r="BL157" i="1" s="1"/>
  <c r="BO157" i="1"/>
  <c r="BN158" i="1"/>
  <c r="BI37" i="1" l="1"/>
  <c r="BH37" i="1"/>
  <c r="CA19" i="1"/>
  <c r="BB29" i="1"/>
  <c r="BW45" i="1"/>
  <c r="BU45" i="1" s="1"/>
  <c r="AB28" i="1"/>
  <c r="AB19" i="1" s="1"/>
  <c r="AB160" i="1" s="1"/>
  <c r="CA28" i="1"/>
  <c r="BI24" i="1"/>
  <c r="BS24" i="1"/>
  <c r="BH24" i="1"/>
  <c r="BB24" i="1"/>
  <c r="BE28" i="1"/>
  <c r="BE19" i="1" s="1"/>
  <c r="BC45" i="1"/>
  <c r="BX160" i="1"/>
  <c r="BO144" i="1"/>
  <c r="BO50" i="1"/>
  <c r="BN135" i="1"/>
  <c r="BL135" i="1" s="1"/>
  <c r="BU70" i="1"/>
  <c r="BW31" i="1"/>
  <c r="BW22" i="1" s="1"/>
  <c r="AW45" i="1"/>
  <c r="AW28" i="1" s="1"/>
  <c r="AW19" i="1" s="1"/>
  <c r="AW160" i="1" s="1"/>
  <c r="AF31" i="1"/>
  <c r="AE22" i="1"/>
  <c r="AF22" i="1" s="1"/>
  <c r="N22" i="1"/>
  <c r="BA22" i="1" s="1"/>
  <c r="BA31" i="1"/>
  <c r="F31" i="1"/>
  <c r="BG31" i="1" s="1"/>
  <c r="E22" i="1"/>
  <c r="J28" i="1"/>
  <c r="BE160" i="1"/>
  <c r="W102" i="1"/>
  <c r="BP102" i="1" s="1"/>
  <c r="BG144" i="1"/>
  <c r="W127" i="1"/>
  <c r="BP127" i="1" s="1"/>
  <c r="BW28" i="1"/>
  <c r="BW19" i="1" s="1"/>
  <c r="BW160" i="1" s="1"/>
  <c r="AX28" i="1"/>
  <c r="AX19" i="1" s="1"/>
  <c r="AX160" i="1" s="1"/>
  <c r="BS50" i="1"/>
  <c r="BR116" i="1"/>
  <c r="Y34" i="1"/>
  <c r="Y33" i="1"/>
  <c r="Z31" i="1"/>
  <c r="J22" i="1"/>
  <c r="K22" i="1" s="1"/>
  <c r="BH22" i="1" s="1"/>
  <c r="K31" i="1"/>
  <c r="BH31" i="1" s="1"/>
  <c r="Z30" i="1"/>
  <c r="O28" i="1"/>
  <c r="O19" i="1" s="1"/>
  <c r="O160" i="1" s="1"/>
  <c r="BS54" i="1"/>
  <c r="Z45" i="1"/>
  <c r="BS49" i="1"/>
  <c r="AA49" i="1"/>
  <c r="Z32" i="1"/>
  <c r="AA46" i="1"/>
  <c r="Y29" i="1"/>
  <c r="AV28" i="1"/>
  <c r="AV19" i="1" s="1"/>
  <c r="AV160" i="1" s="1"/>
  <c r="BS34" i="1"/>
  <c r="AA34" i="1"/>
  <c r="Z25" i="1"/>
  <c r="CA34" i="1"/>
  <c r="D25" i="1"/>
  <c r="CA25" i="1" s="1"/>
  <c r="BR32" i="1"/>
  <c r="Y23" i="1"/>
  <c r="BR23" i="1" s="1"/>
  <c r="K32" i="1"/>
  <c r="BH32" i="1" s="1"/>
  <c r="J23" i="1"/>
  <c r="K23" i="1" s="1"/>
  <c r="BH23" i="1" s="1"/>
  <c r="AF30" i="1"/>
  <c r="AE21" i="1"/>
  <c r="AF21" i="1" s="1"/>
  <c r="BR30" i="1"/>
  <c r="Y21" i="1"/>
  <c r="BR21" i="1" s="1"/>
  <c r="K30" i="1"/>
  <c r="BH30" i="1" s="1"/>
  <c r="J21" i="1"/>
  <c r="K21" i="1" s="1"/>
  <c r="BH21" i="1" s="1"/>
  <c r="AF29" i="1"/>
  <c r="AE20" i="1"/>
  <c r="BB20" i="1" s="1"/>
  <c r="BD19" i="1"/>
  <c r="BD160" i="1" s="1"/>
  <c r="AF32" i="1"/>
  <c r="AE23" i="1"/>
  <c r="AF23" i="1" s="1"/>
  <c r="BA32" i="1"/>
  <c r="N23" i="1"/>
  <c r="BA23" i="1" s="1"/>
  <c r="F32" i="1"/>
  <c r="BG32" i="1" s="1"/>
  <c r="E23" i="1"/>
  <c r="BA30" i="1"/>
  <c r="N21" i="1"/>
  <c r="BA21" i="1" s="1"/>
  <c r="F30" i="1"/>
  <c r="BG30" i="1" s="1"/>
  <c r="E21" i="1"/>
  <c r="F29" i="1"/>
  <c r="E20" i="1"/>
  <c r="BH70" i="1"/>
  <c r="BH54" i="1"/>
  <c r="BU119" i="1"/>
  <c r="BH29" i="1"/>
  <c r="BO54" i="1"/>
  <c r="AA144" i="1"/>
  <c r="W144" i="1"/>
  <c r="BP144" i="1" s="1"/>
  <c r="BH153" i="1"/>
  <c r="BI78" i="1"/>
  <c r="BI70" i="1"/>
  <c r="BI62" i="1"/>
  <c r="BI54" i="1"/>
  <c r="AA94" i="1"/>
  <c r="AA78" i="1"/>
  <c r="W78" i="1"/>
  <c r="BP78" i="1" s="1"/>
  <c r="AA70" i="1"/>
  <c r="W70" i="1"/>
  <c r="BP70" i="1" s="1"/>
  <c r="AA62" i="1"/>
  <c r="W62" i="1"/>
  <c r="BP62" i="1" s="1"/>
  <c r="AA54" i="1"/>
  <c r="BI50" i="1"/>
  <c r="BR46" i="1"/>
  <c r="BI46" i="1"/>
  <c r="P45" i="1"/>
  <c r="BS29" i="1"/>
  <c r="P20" i="1"/>
  <c r="P29" i="1"/>
  <c r="BH78" i="1"/>
  <c r="BH62" i="1"/>
  <c r="BF28" i="1"/>
  <c r="BF19" i="1" s="1"/>
  <c r="BF160" i="1" s="1"/>
  <c r="BO102" i="1"/>
  <c r="BO94" i="1"/>
  <c r="BS45" i="1"/>
  <c r="CB45" i="1"/>
  <c r="Y31" i="1"/>
  <c r="AE28" i="1"/>
  <c r="N28" i="1"/>
  <c r="AA50" i="1"/>
  <c r="BB45" i="1"/>
  <c r="BO47" i="1"/>
  <c r="BO49" i="1"/>
  <c r="BO46" i="1"/>
  <c r="AY153" i="1"/>
  <c r="BY153" i="1"/>
  <c r="BS127" i="1"/>
  <c r="AA127" i="1"/>
  <c r="Z110" i="1"/>
  <c r="BM45" i="1"/>
  <c r="BN119" i="1"/>
  <c r="BN110" i="1" s="1"/>
  <c r="BN111" i="1"/>
  <c r="Y110" i="1"/>
  <c r="BR119" i="1"/>
  <c r="BV19" i="1"/>
  <c r="BV160" i="1" s="1"/>
  <c r="B19" i="1"/>
  <c r="BN37" i="1"/>
  <c r="BQ142" i="1"/>
  <c r="BM142" i="1"/>
  <c r="X117" i="1"/>
  <c r="AA135" i="1"/>
  <c r="BS135" i="1"/>
  <c r="BO127" i="1"/>
  <c r="BO111" i="1"/>
  <c r="BM110" i="1"/>
  <c r="BL110" i="1" s="1"/>
  <c r="BL119" i="1"/>
  <c r="BN54" i="1"/>
  <c r="BN46" i="1"/>
  <c r="BN29" i="1" s="1"/>
  <c r="BN20" i="1" s="1"/>
  <c r="Y45" i="1"/>
  <c r="Y28" i="1" s="1"/>
  <c r="BR54" i="1"/>
  <c r="BO119" i="1"/>
  <c r="BO115" i="1"/>
  <c r="BQ28" i="1"/>
  <c r="X19" i="1"/>
  <c r="BR37" i="1"/>
  <c r="BO135" i="1"/>
  <c r="BO114" i="1"/>
  <c r="BO32" i="1" s="1"/>
  <c r="BO23" i="1" s="1"/>
  <c r="BC153" i="1"/>
  <c r="BN94" i="1"/>
  <c r="BN86" i="1"/>
  <c r="BL86" i="1" s="1"/>
  <c r="BN51" i="1"/>
  <c r="BN34" i="1" s="1"/>
  <c r="BN25" i="1" s="1"/>
  <c r="BN50" i="1"/>
  <c r="BN33" i="1" s="1"/>
  <c r="BN24" i="1" s="1"/>
  <c r="BN48" i="1"/>
  <c r="BN31" i="1" s="1"/>
  <c r="BN22" i="1" s="1"/>
  <c r="BI45" i="1"/>
  <c r="BG45" i="1"/>
  <c r="AA153" i="1"/>
  <c r="BO113" i="1"/>
  <c r="BO31" i="1" s="1"/>
  <c r="BO22" i="1" s="1"/>
  <c r="BL158" i="1"/>
  <c r="BN153" i="1"/>
  <c r="BL153" i="1" s="1"/>
  <c r="W153" i="1"/>
  <c r="G160" i="1"/>
  <c r="BN144" i="1"/>
  <c r="BL144" i="1" s="1"/>
  <c r="BO112" i="1"/>
  <c r="BI153" i="1"/>
  <c r="BL94" i="1"/>
  <c r="BO116" i="1"/>
  <c r="BO34" i="1" s="1"/>
  <c r="BO25" i="1" s="1"/>
  <c r="BM117" i="1"/>
  <c r="BM35" i="1" s="1"/>
  <c r="BM26" i="1" s="1"/>
  <c r="W119" i="1"/>
  <c r="BP119" i="1" s="1"/>
  <c r="BN102" i="1"/>
  <c r="BL102" i="1" s="1"/>
  <c r="W94" i="1"/>
  <c r="BP94" i="1" s="1"/>
  <c r="AA86" i="1"/>
  <c r="W86" i="1"/>
  <c r="BP86" i="1" s="1"/>
  <c r="BN78" i="1"/>
  <c r="BL78" i="1" s="1"/>
  <c r="BN70" i="1"/>
  <c r="BL70" i="1" s="1"/>
  <c r="BN62" i="1"/>
  <c r="BL62" i="1" s="1"/>
  <c r="BN49" i="1"/>
  <c r="BN32" i="1" s="1"/>
  <c r="BN23" i="1" s="1"/>
  <c r="BN47" i="1"/>
  <c r="BN30" i="1" s="1"/>
  <c r="BN21" i="1" s="1"/>
  <c r="BG46" i="1"/>
  <c r="AY45" i="1"/>
  <c r="BY45" i="1"/>
  <c r="BY19" i="1" l="1"/>
  <c r="BY28" i="1"/>
  <c r="BU28" i="1"/>
  <c r="BO33" i="1"/>
  <c r="BO24" i="1" s="1"/>
  <c r="BI29" i="1"/>
  <c r="BG29" i="1"/>
  <c r="BO29" i="1"/>
  <c r="BO20" i="1" s="1"/>
  <c r="AU28" i="1"/>
  <c r="AU19" i="1" s="1"/>
  <c r="AU160" i="1" s="1"/>
  <c r="BC28" i="1"/>
  <c r="BC19" i="1" s="1"/>
  <c r="BC160" i="1" s="1"/>
  <c r="AU45" i="1"/>
  <c r="BS30" i="1"/>
  <c r="Z21" i="1"/>
  <c r="AA30" i="1"/>
  <c r="BR33" i="1"/>
  <c r="Y24" i="1"/>
  <c r="AA33" i="1"/>
  <c r="F22" i="1"/>
  <c r="BG22" i="1" s="1"/>
  <c r="CB22" i="1"/>
  <c r="BS31" i="1"/>
  <c r="Z22" i="1"/>
  <c r="AA31" i="1"/>
  <c r="BR34" i="1"/>
  <c r="Y25" i="1"/>
  <c r="BR25" i="1" s="1"/>
  <c r="J19" i="1"/>
  <c r="K28" i="1"/>
  <c r="BA28" i="1"/>
  <c r="N19" i="1"/>
  <c r="P28" i="1"/>
  <c r="L28" i="1"/>
  <c r="BR31" i="1"/>
  <c r="Y22" i="1"/>
  <c r="BR22" i="1" s="1"/>
  <c r="BR29" i="1"/>
  <c r="Y20" i="1"/>
  <c r="AA29" i="1"/>
  <c r="BS32" i="1"/>
  <c r="AA32" i="1"/>
  <c r="Z23" i="1"/>
  <c r="AF28" i="1"/>
  <c r="AE19" i="1"/>
  <c r="BB28" i="1"/>
  <c r="CB28" i="1"/>
  <c r="F20" i="1"/>
  <c r="CB20" i="1"/>
  <c r="F21" i="1"/>
  <c r="BG21" i="1" s="1"/>
  <c r="CB21" i="1"/>
  <c r="F23" i="1"/>
  <c r="BG23" i="1" s="1"/>
  <c r="CB23" i="1"/>
  <c r="AF20" i="1"/>
  <c r="BH20" i="1" s="1"/>
  <c r="BS20" i="1"/>
  <c r="BS25" i="1"/>
  <c r="AA25" i="1"/>
  <c r="BO30" i="1"/>
  <c r="BO21" i="1" s="1"/>
  <c r="BU19" i="1"/>
  <c r="BU160" i="1" s="1"/>
  <c r="BO45" i="1"/>
  <c r="BP153" i="1"/>
  <c r="X160" i="1"/>
  <c r="BQ160" i="1" s="1"/>
  <c r="BQ19" i="1"/>
  <c r="BQ117" i="1"/>
  <c r="X35" i="1"/>
  <c r="W110" i="1"/>
  <c r="BP110" i="1" s="1"/>
  <c r="BR110" i="1"/>
  <c r="BL37" i="1"/>
  <c r="BR28" i="1"/>
  <c r="Y19" i="1"/>
  <c r="AA45" i="1"/>
  <c r="W45" i="1"/>
  <c r="BP45" i="1" s="1"/>
  <c r="BR45" i="1"/>
  <c r="BS110" i="1"/>
  <c r="AA110" i="1"/>
  <c r="Z28" i="1"/>
  <c r="W28" i="1"/>
  <c r="BO110" i="1"/>
  <c r="BO28" i="1" s="1"/>
  <c r="BO19" i="1" s="1"/>
  <c r="BO160" i="1" s="1"/>
  <c r="BN45" i="1"/>
  <c r="BN28" i="1" s="1"/>
  <c r="BN19" i="1" s="1"/>
  <c r="BN160" i="1" s="1"/>
  <c r="BM28" i="1"/>
  <c r="BL54" i="1"/>
  <c r="B160" i="1"/>
  <c r="BY160" i="1" s="1"/>
  <c r="BI20" i="1" l="1"/>
  <c r="AA21" i="1"/>
  <c r="BS21" i="1"/>
  <c r="J160" i="1"/>
  <c r="K160" i="1" s="1"/>
  <c r="K19" i="1"/>
  <c r="AA22" i="1"/>
  <c r="BS22" i="1"/>
  <c r="BR24" i="1"/>
  <c r="AA24" i="1"/>
  <c r="BH28" i="1"/>
  <c r="BG28" i="1"/>
  <c r="AE160" i="1"/>
  <c r="CB19" i="1"/>
  <c r="AF19" i="1"/>
  <c r="BB19" i="1"/>
  <c r="BS23" i="1"/>
  <c r="AA23" i="1"/>
  <c r="BR20" i="1"/>
  <c r="AA20" i="1"/>
  <c r="L19" i="1"/>
  <c r="AY28" i="1"/>
  <c r="N160" i="1"/>
  <c r="BA19" i="1"/>
  <c r="P19" i="1"/>
  <c r="BI19" i="1" s="1"/>
  <c r="BG20" i="1"/>
  <c r="BI28" i="1"/>
  <c r="BP28" i="1"/>
  <c r="W19" i="1"/>
  <c r="BQ35" i="1"/>
  <c r="X26" i="1"/>
  <c r="BQ26" i="1" s="1"/>
  <c r="BL28" i="1"/>
  <c r="BM19" i="1"/>
  <c r="BM160" i="1" s="1"/>
  <c r="Z19" i="1"/>
  <c r="BS28" i="1"/>
  <c r="AA28" i="1"/>
  <c r="Y160" i="1"/>
  <c r="BR160" i="1" s="1"/>
  <c r="BR19" i="1"/>
  <c r="BL45" i="1"/>
  <c r="BA160" i="1" l="1"/>
  <c r="P160" i="1"/>
  <c r="AY19" i="1"/>
  <c r="L160" i="1"/>
  <c r="AY160" i="1" s="1"/>
  <c r="BH19" i="1"/>
  <c r="BG19" i="1"/>
  <c r="AF160" i="1"/>
  <c r="CB160" i="1"/>
  <c r="BB160" i="1"/>
  <c r="Z160" i="1"/>
  <c r="BS19" i="1"/>
  <c r="AA19" i="1"/>
  <c r="BL19" i="1"/>
  <c r="BL160" i="1" s="1"/>
  <c r="BP19" i="1"/>
  <c r="W160" i="1"/>
  <c r="BP160" i="1" s="1"/>
  <c r="BH160" i="1" l="1"/>
  <c r="BG160" i="1"/>
  <c r="BI160" i="1"/>
  <c r="BS160" i="1"/>
  <c r="AA160" i="1"/>
</calcChain>
</file>

<file path=xl/sharedStrings.xml><?xml version="1.0" encoding="utf-8"?>
<sst xmlns="http://schemas.openxmlformats.org/spreadsheetml/2006/main" count="330" uniqueCount="90">
  <si>
    <t xml:space="preserve">Kapitola: 327 - Ministerstvo dopravy </t>
  </si>
  <si>
    <t>Tabulka  č. 3</t>
  </si>
  <si>
    <t>Rozbor zaměstnanosti a čerpání mzdových prostředků za rok 2015</t>
  </si>
  <si>
    <t>Skutečnost za rok 2014</t>
  </si>
  <si>
    <t>Schválený rozpočet na rok 2015</t>
  </si>
  <si>
    <t>Rozpočet 2015 po změnách podle § 23 odstavec 1 písm. a)</t>
  </si>
  <si>
    <t xml:space="preserve">Změny rozpočtu 2015 podle § 23 odstavec 1 písm. b) </t>
  </si>
  <si>
    <t>Změny rozpočtu 2015 podle § 23 odstavec 1 písm. c)</t>
  </si>
  <si>
    <t>Konečný rozpočet 2015</t>
  </si>
  <si>
    <t>Skutečnost za rok 2015</t>
  </si>
  <si>
    <t>Čerpání nároku na použití úspor z minulých let podle § 47 rozpočtových pravidel</t>
  </si>
  <si>
    <t>Čerpání v dalších případech překročení povoleného MF a čerpání prostředků na podporu vědy a výzkumu</t>
  </si>
  <si>
    <t>Čerpání mimorozpočtových zdrojů</t>
  </si>
  <si>
    <t>Čerpání prostředků vyčleněných z limitů regulace zaměstnanosti včetně souvisejícího počtu zaměstnanců</t>
  </si>
  <si>
    <t>Zůstatek fondu odměn k 31.12.2015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</si>
  <si>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</si>
  <si>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</si>
  <si>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</si>
  <si>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</si>
  <si>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</si>
  <si>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2015 A SKUTEČNOSTI 2014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</si>
  <si>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</si>
  <si>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</si>
  <si>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</si>
  <si>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</si>
  <si>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2015 - skutečnost 2014                                                 (-) úspora; (+) překročení</t>
  </si>
  <si>
    <t>% plnění (skutečnost 2015/skutečnost 2014)</t>
  </si>
  <si>
    <t>Prostředky na platy a ostatní platby za provedenou práci (mzdové náklady)</t>
  </si>
  <si>
    <t>z toho:</t>
  </si>
  <si>
    <t xml:space="preserve">Počet zaměstnanců </t>
  </si>
  <si>
    <t>Skutečnost 2015 /</t>
  </si>
  <si>
    <t>k 31.12.            2015</t>
  </si>
  <si>
    <t>Průměrný plat</t>
  </si>
  <si>
    <t>Přepočtený počet zaměstnanců</t>
  </si>
  <si>
    <t>Ostatní platby za provedenou práci (OON)</t>
  </si>
  <si>
    <t xml:space="preserve">Prostředky na platy </t>
  </si>
  <si>
    <t>Počet zaměstnanců v ročním průměru</t>
  </si>
  <si>
    <t>Průměrný přepočtený počet zaměstnanců</t>
  </si>
  <si>
    <t>skutečnost 2014</t>
  </si>
  <si>
    <t>schválený rozpočet 2015</t>
  </si>
  <si>
    <t>rozpočet 2015 po změnách</t>
  </si>
  <si>
    <t>v Kč</t>
  </si>
  <si>
    <t>a</t>
  </si>
  <si>
    <t>Organizační složky státu celkem</t>
  </si>
  <si>
    <t>z toho:     rozpočtová položka 5011</t>
  </si>
  <si>
    <t xml:space="preserve">              rozpočtová položka 5012</t>
  </si>
  <si>
    <t xml:space="preserve">                  v tom:  platy příslušníků Policie</t>
  </si>
  <si>
    <t xml:space="preserve">                              platy příslušníků Hasičského záchranného sboru</t>
  </si>
  <si>
    <t xml:space="preserve">              rozpočtová položka 5013</t>
  </si>
  <si>
    <t xml:space="preserve">              rozpočtová položka 5014</t>
  </si>
  <si>
    <t xml:space="preserve">              rozpočtová položka 5022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</si>
  <si>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</si>
  <si>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</si>
  <si>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</si>
  <si>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</si>
  <si>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</si>
  <si>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</si>
  <si>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</si>
  <si>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</si>
  <si>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</si>
  <si>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</si>
  <si>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</si>
  <si>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</si>
  <si>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Jednotlivé SOBCPO celkem</t>
  </si>
  <si>
    <t>b) Ostatní organizační složky státu celkem</t>
  </si>
  <si>
    <t>Příspěvkové organizace celkem</t>
  </si>
  <si>
    <t>z toho:     Platy zaměstnanců v prac. poměru vyjma zaměstnanců na služeb. místech</t>
  </si>
  <si>
    <t xml:space="preserve">              Platy zaměstnanců na služebních místech podle zákona o státní službě</t>
  </si>
  <si>
    <t xml:space="preserve">              OPŘO</t>
  </si>
  <si>
    <t xml:space="preserve">              Regionální školství územních celků</t>
  </si>
  <si>
    <t xml:space="preserve">              Regionální školství MŠMT</t>
  </si>
  <si>
    <t>Organizační složky státu a příspěvkové organizace celkem</t>
  </si>
  <si>
    <t>Datum: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</si>
  <si>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</si>
  <si>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</si>
  <si>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</si>
  <si>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Kč (bez desetinných míst).</t>
  </si>
  <si>
    <t>Počet míst, přepočtený počet míst a průměrný roční přepočtený počet zaměstnanců a průměrný plat se uvede po zaokrouhlení v celých číslech (bez desetinných míst).</t>
  </si>
  <si>
    <t xml:space="preserve">Ve sloupcích 6 až 8 se uvedou údaje schváleného rozpočtu upravené o rozpočtová opatření provedená podle § 23 odstavec 1 písm. a) zák. č. 218/2000 Sb., rozpočtová pravidla. </t>
  </si>
  <si>
    <t xml:space="preserve">Ve sloupcích 11 až 12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</si>
  <si>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</si>
  <si>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</si>
  <si>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</si>
  <si>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>v dalších případech překročení povoleného MF a čerpání prostředků na podporu vědy a výzkumu poskytnuté poskytovatelem příjemci bez provedení rozpočtového opatření podle § 10 zákona č. 130/2002 Sb., se uvede</t>
  </si>
  <si>
    <t>ve sloupcích 25 až 27, čerpání mimorozpočtových zdrojů  se uvede do sloupců 28 až 30 a do sloupců 31 až 33 se uvede čerpání prostředků vyčleněných na základě rozhodnutí vlády z limitů regulace zaměstnanosti.</t>
  </si>
  <si>
    <t xml:space="preserve">SOBCPO je zkratka pro organizační složky státu ve složkách obrany, bezpečnosti, celní a právní ochrany. 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</si>
  <si>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</si>
  <si>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náklady, ve sloupcích 11-13 se uvedou zdroje umožňující překročení a ve sloupcích 22-33 pak čerpání zdroje umožňující překročení.</t>
  </si>
  <si>
    <t>Vypracoval: Halířová, 225 131 168</t>
  </si>
  <si>
    <t>Kontroloval: Vrkoslav, 225 131 198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</si>
</sst>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8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z val="16"/>
      <name val="Arial CE"/>
      <charset val="238"/>
    </font>
    <font>
      <b/>
      <sz val="16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Times New Roman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9" fillId="0" borderId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23" borderId="0" applyNumberFormat="0" applyBorder="0" applyAlignment="0" applyProtection="0"/>
    <xf numFmtId="0" fontId="28" fillId="7" borderId="0" applyNumberFormat="0" applyBorder="0" applyAlignment="0" applyProtection="0"/>
    <xf numFmtId="0" fontId="29" fillId="24" borderId="70" applyNumberFormat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0" borderId="71" applyNumberFormat="0" applyFill="0" applyAlignment="0" applyProtection="0"/>
    <xf numFmtId="0" fontId="33" fillId="0" borderId="72" applyNumberFormat="0" applyFill="0" applyAlignment="0" applyProtection="0"/>
    <xf numFmtId="0" fontId="34" fillId="0" borderId="73" applyNumberFormat="0" applyFill="0" applyAlignment="0" applyProtection="0"/>
    <xf numFmtId="0" fontId="34" fillId="0" borderId="0" applyNumberFormat="0" applyFill="0" applyBorder="0" applyAlignment="0" applyProtection="0"/>
    <xf numFmtId="0" fontId="35" fillId="25" borderId="74" applyNumberFormat="0" applyAlignment="0" applyProtection="0"/>
    <xf numFmtId="0" fontId="36" fillId="11" borderId="70" applyNumberFormat="0" applyAlignment="0" applyProtection="0"/>
    <xf numFmtId="0" fontId="37" fillId="0" borderId="75" applyNumberFormat="0" applyFill="0" applyAlignment="0" applyProtection="0"/>
    <xf numFmtId="0" fontId="38" fillId="26" borderId="0" applyNumberFormat="0" applyBorder="0" applyAlignment="0" applyProtection="0"/>
    <xf numFmtId="0" fontId="39" fillId="0" borderId="0"/>
    <xf numFmtId="0" fontId="9" fillId="0" borderId="0"/>
    <xf numFmtId="0" fontId="9" fillId="0" borderId="0"/>
    <xf numFmtId="0" fontId="40" fillId="0" borderId="0"/>
    <xf numFmtId="0" fontId="1" fillId="0" borderId="0"/>
    <xf numFmtId="0" fontId="40" fillId="27" borderId="76" applyNumberFormat="0" applyFont="0" applyAlignment="0" applyProtection="0"/>
    <xf numFmtId="0" fontId="41" fillId="24" borderId="77" applyNumberFormat="0" applyAlignment="0" applyProtection="0"/>
    <xf numFmtId="0" fontId="42" fillId="0" borderId="0" applyNumberFormat="0" applyFill="0" applyBorder="0" applyAlignment="0" applyProtection="0"/>
    <xf numFmtId="0" fontId="43" fillId="0" borderId="78" applyNumberFormat="0" applyFill="0" applyAlignment="0" applyProtection="0"/>
    <xf numFmtId="0" fontId="44" fillId="0" borderId="0" applyNumberFormat="0" applyFill="0" applyBorder="0" applyAlignment="0" applyProtection="0"/>
  </cellStyleXfs>
  <cellXfs count="275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49" fontId="3" fillId="0" borderId="0" xfId="1" applyNumberFormat="1" applyFont="1" applyFill="1" applyAlignment="1" applyProtection="1">
      <alignment wrapText="1"/>
    </xf>
    <xf numFmtId="0" fontId="4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Protection="1"/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2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49" fontId="15" fillId="0" borderId="50" xfId="0" applyNumberFormat="1" applyFont="1" applyFill="1" applyBorder="1" applyAlignment="1" applyProtection="1">
      <alignment vertical="center"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>
      <alignment wrapText="1"/>
    </xf>
    <xf numFmtId="3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49" fontId="7" fillId="0" borderId="50" xfId="1" applyNumberFormat="1" applyFont="1" applyFill="1" applyBorder="1" applyAlignment="1" applyProtection="1">
      <alignment wrapText="1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56" xfId="1" applyNumberFormat="1" applyFont="1" applyFill="1" applyBorder="1" applyProtection="1"/>
    <xf numFmtId="3" fontId="7" fillId="4" borderId="57" xfId="1" applyNumberFormat="1" applyFont="1" applyFill="1" applyBorder="1" applyProtection="1"/>
    <xf numFmtId="3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0" borderId="59" xfId="1" applyNumberFormat="1" applyFont="1" applyFill="1" applyBorder="1" applyProtection="1"/>
    <xf numFmtId="3" fontId="7" fillId="5" borderId="56" xfId="1" applyNumberFormat="1" applyFont="1" applyFill="1" applyBorder="1" applyProtection="1">
      <protection locked="0"/>
    </xf>
    <xf numFmtId="3" fontId="7" fillId="5" borderId="57" xfId="1" applyNumberFormat="1" applyFont="1" applyFill="1" applyBorder="1" applyProtection="1">
      <protection locked="0"/>
    </xf>
    <xf numFmtId="3" fontId="7" fillId="0" borderId="60" xfId="1" applyNumberFormat="1" applyFont="1" applyFill="1" applyBorder="1" applyProtection="1"/>
    <xf numFmtId="4" fontId="7" fillId="0" borderId="56" xfId="1" applyNumberFormat="1" applyFont="1" applyFill="1" applyBorder="1" applyProtection="1"/>
    <xf numFmtId="4" fontId="7" fillId="0" borderId="57" xfId="1" applyNumberFormat="1" applyFont="1" applyFill="1" applyBorder="1" applyProtection="1"/>
    <xf numFmtId="3" fontId="7" fillId="0" borderId="61" xfId="1" applyNumberFormat="1" applyFont="1" applyFill="1" applyBorder="1" applyProtection="1"/>
    <xf numFmtId="4" fontId="7" fillId="0" borderId="58" xfId="1" applyNumberFormat="1" applyFont="1" applyFill="1" applyBorder="1" applyProtection="1"/>
    <xf numFmtId="49" fontId="2" fillId="0" borderId="62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3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3" borderId="37" xfId="1" applyNumberFormat="1" applyFont="1" applyFill="1" applyBorder="1" applyAlignment="1" applyProtection="1">
      <alignment vertical="center"/>
      <protection locked="0"/>
    </xf>
    <xf numFmtId="3" fontId="7" fillId="3" borderId="38" xfId="1" applyNumberFormat="1" applyFont="1" applyFill="1" applyBorder="1" applyAlignment="1" applyProtection="1">
      <alignment vertical="center"/>
      <protection locked="0"/>
    </xf>
    <xf numFmtId="3" fontId="7" fillId="5" borderId="63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3" borderId="40" xfId="1" applyNumberFormat="1" applyFont="1" applyFill="1" applyBorder="1" applyAlignment="1" applyProtection="1">
      <alignment vertical="center"/>
      <protection locked="0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4" borderId="46" xfId="1" applyNumberFormat="1" applyFont="1" applyFill="1" applyBorder="1" applyAlignment="1" applyProtection="1">
      <alignment vertical="center"/>
    </xf>
    <xf numFmtId="3" fontId="7" fillId="5" borderId="45" xfId="1" applyNumberFormat="1" applyFont="1" applyFill="1" applyBorder="1" applyAlignment="1" applyProtection="1">
      <alignment vertical="center"/>
      <protection locked="0"/>
    </xf>
    <xf numFmtId="3" fontId="7" fillId="5" borderId="46" xfId="1" applyNumberFormat="1" applyFont="1" applyFill="1" applyBorder="1" applyAlignment="1" applyProtection="1">
      <alignment vertical="center"/>
      <protection locked="0"/>
    </xf>
    <xf numFmtId="3" fontId="7" fillId="5" borderId="47" xfId="1" applyNumberFormat="1" applyFont="1" applyFill="1" applyBorder="1" applyAlignment="1" applyProtection="1">
      <alignment vertical="center"/>
      <protection locked="0"/>
    </xf>
    <xf numFmtId="3" fontId="7" fillId="5" borderId="17" xfId="1" applyNumberFormat="1" applyFont="1" applyFill="1" applyBorder="1" applyAlignment="1" applyProtection="1">
      <alignment vertical="center"/>
      <protection locked="0"/>
    </xf>
    <xf numFmtId="3" fontId="7" fillId="5" borderId="21" xfId="1" applyNumberFormat="1" applyFont="1" applyFill="1" applyBorder="1" applyAlignment="1" applyProtection="1">
      <alignment vertical="center"/>
      <protection locked="0"/>
    </xf>
    <xf numFmtId="3" fontId="14" fillId="0" borderId="9" xfId="1" applyNumberFormat="1" applyFont="1" applyFill="1" applyBorder="1" applyAlignment="1" applyProtection="1">
      <alignment vertical="center"/>
    </xf>
    <xf numFmtId="3" fontId="7" fillId="0" borderId="41" xfId="1" applyNumberFormat="1" applyFont="1" applyFill="1" applyBorder="1" applyAlignment="1" applyProtection="1">
      <alignment vertical="center"/>
    </xf>
    <xf numFmtId="3" fontId="14" fillId="0" borderId="11" xfId="1" applyNumberFormat="1" applyFont="1" applyFill="1" applyBorder="1" applyAlignment="1" applyProtection="1">
      <alignment vertical="center"/>
    </xf>
    <xf numFmtId="49" fontId="15" fillId="0" borderId="50" xfId="5" applyNumberFormat="1" applyFont="1" applyFill="1" applyBorder="1" applyAlignment="1" applyProtection="1">
      <alignment wrapText="1"/>
    </xf>
    <xf numFmtId="3" fontId="7" fillId="0" borderId="42" xfId="1" applyNumberFormat="1" applyFont="1" applyFill="1" applyBorder="1" applyProtection="1"/>
    <xf numFmtId="3" fontId="7" fillId="4" borderId="43" xfId="1" applyNumberFormat="1" applyFont="1" applyFill="1" applyBorder="1" applyProtection="1"/>
    <xf numFmtId="3" fontId="7" fillId="0" borderId="64" xfId="1" applyNumberFormat="1" applyFont="1" applyFill="1" applyBorder="1" applyAlignment="1" applyProtection="1">
      <alignment vertical="center"/>
      <protection hidden="1"/>
    </xf>
    <xf numFmtId="3" fontId="7" fillId="5" borderId="42" xfId="1" applyNumberFormat="1" applyFont="1" applyFill="1" applyBorder="1" applyProtection="1"/>
    <xf numFmtId="3" fontId="7" fillId="5" borderId="43" xfId="1" applyNumberFormat="1" applyFont="1" applyFill="1" applyBorder="1" applyProtection="1"/>
    <xf numFmtId="3" fontId="7" fillId="5" borderId="44" xfId="1" applyNumberFormat="1" applyFont="1" applyFill="1" applyBorder="1" applyProtection="1"/>
    <xf numFmtId="3" fontId="7" fillId="5" borderId="65" xfId="1" applyNumberFormat="1" applyFont="1" applyFill="1" applyBorder="1" applyProtection="1"/>
    <xf numFmtId="3" fontId="7" fillId="0" borderId="43" xfId="1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42" xfId="1" applyNumberFormat="1" applyFont="1" applyFill="1" applyBorder="1" applyProtection="1"/>
    <xf numFmtId="4" fontId="7" fillId="0" borderId="43" xfId="1" applyNumberFormat="1" applyFont="1" applyFill="1" applyBorder="1" applyProtection="1"/>
    <xf numFmtId="4" fontId="7" fillId="0" borderId="44" xfId="1" applyNumberFormat="1" applyFont="1" applyFill="1" applyBorder="1" applyProtection="1"/>
    <xf numFmtId="3" fontId="7" fillId="0" borderId="51" xfId="0" applyNumberFormat="1" applyFont="1" applyFill="1" applyBorder="1" applyProtection="1"/>
    <xf numFmtId="3" fontId="7" fillId="5" borderId="66" xfId="1" applyNumberFormat="1" applyFont="1" applyFill="1" applyBorder="1" applyAlignment="1" applyProtection="1">
      <alignment vertical="center"/>
      <protection locked="0"/>
    </xf>
    <xf numFmtId="49" fontId="15" fillId="0" borderId="60" xfId="1" applyNumberFormat="1" applyFont="1" applyFill="1" applyBorder="1" applyAlignment="1" applyProtection="1">
      <alignment wrapText="1"/>
    </xf>
    <xf numFmtId="3" fontId="7" fillId="0" borderId="56" xfId="0" applyNumberFormat="1" applyFont="1" applyFill="1" applyBorder="1" applyProtection="1"/>
    <xf numFmtId="3" fontId="7" fillId="4" borderId="57" xfId="1" applyNumberFormat="1" applyFont="1" applyFill="1" applyBorder="1" applyAlignment="1" applyProtection="1">
      <alignment vertical="center"/>
    </xf>
    <xf numFmtId="3" fontId="7" fillId="0" borderId="58" xfId="1" applyNumberFormat="1" applyFont="1" applyFill="1" applyBorder="1" applyAlignment="1" applyProtection="1">
      <alignment vertical="center"/>
      <protection hidden="1"/>
    </xf>
    <xf numFmtId="3" fontId="7" fillId="0" borderId="59" xfId="1" applyNumberFormat="1" applyFont="1" applyFill="1" applyBorder="1" applyAlignment="1" applyProtection="1">
      <alignment vertical="center"/>
      <protection hidden="1"/>
    </xf>
    <xf numFmtId="3" fontId="7" fillId="5" borderId="56" xfId="1" applyNumberFormat="1" applyFont="1" applyFill="1" applyBorder="1" applyAlignment="1" applyProtection="1">
      <alignment vertical="center"/>
      <protection locked="0"/>
    </xf>
    <xf numFmtId="3" fontId="7" fillId="5" borderId="57" xfId="1" applyNumberFormat="1" applyFont="1" applyFill="1" applyBorder="1" applyAlignment="1" applyProtection="1">
      <alignment vertical="center"/>
      <protection locked="0"/>
    </xf>
    <xf numFmtId="3" fontId="7" fillId="5" borderId="58" xfId="1" applyNumberFormat="1" applyFont="1" applyFill="1" applyBorder="1" applyAlignment="1" applyProtection="1">
      <alignment vertical="center"/>
      <protection locked="0"/>
    </xf>
    <xf numFmtId="3" fontId="7" fillId="5" borderId="67" xfId="1" applyNumberFormat="1" applyFont="1" applyFill="1" applyBorder="1" applyAlignment="1" applyProtection="1">
      <alignment vertical="center"/>
      <protection locked="0"/>
    </xf>
    <xf numFmtId="3" fontId="7" fillId="0" borderId="57" xfId="1" applyNumberFormat="1" applyFont="1" applyFill="1" applyBorder="1" applyAlignment="1" applyProtection="1">
      <alignment vertical="center"/>
    </xf>
    <xf numFmtId="4" fontId="7" fillId="0" borderId="56" xfId="0" applyNumberFormat="1" applyFont="1" applyFill="1" applyBorder="1" applyProtection="1"/>
    <xf numFmtId="4" fontId="7" fillId="0" borderId="57" xfId="1" applyNumberFormat="1" applyFont="1" applyFill="1" applyBorder="1" applyAlignment="1" applyProtection="1">
      <alignment vertical="center"/>
    </xf>
    <xf numFmtId="4" fontId="7" fillId="0" borderId="56" xfId="1" applyNumberFormat="1" applyFont="1" applyFill="1" applyBorder="1" applyAlignment="1" applyProtection="1">
      <alignment vertical="center"/>
    </xf>
    <xf numFmtId="4" fontId="7" fillId="0" borderId="58" xfId="1" applyNumberFormat="1" applyFont="1" applyFill="1" applyBorder="1" applyAlignment="1" applyProtection="1">
      <alignment vertical="center"/>
    </xf>
    <xf numFmtId="3" fontId="7" fillId="0" borderId="60" xfId="1" applyNumberFormat="1" applyFont="1" applyFill="1" applyBorder="1" applyAlignment="1" applyProtection="1">
      <alignment vertical="center"/>
    </xf>
    <xf numFmtId="49" fontId="2" fillId="0" borderId="68" xfId="1" applyNumberFormat="1" applyFont="1" applyFill="1" applyBorder="1" applyAlignment="1" applyProtection="1">
      <alignment wrapText="1"/>
    </xf>
    <xf numFmtId="3" fontId="7" fillId="0" borderId="69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16" fillId="0" borderId="0" xfId="1" applyNumberFormat="1" applyFont="1" applyFill="1" applyBorder="1" applyAlignment="1" applyProtection="1">
      <alignment wrapText="1"/>
    </xf>
    <xf numFmtId="3" fontId="2" fillId="0" borderId="0" xfId="6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6" applyNumberFormat="1" applyFont="1" applyFill="1" applyBorder="1" applyProtection="1"/>
    <xf numFmtId="2" fontId="18" fillId="0" borderId="0" xfId="2" applyNumberFormat="1" applyFont="1" applyFill="1" applyProtection="1">
      <protection locked="0"/>
    </xf>
    <xf numFmtId="2" fontId="18" fillId="0" borderId="0" xfId="7" applyNumberFormat="1" applyFont="1" applyFill="1" applyProtection="1">
      <protection locked="0"/>
    </xf>
    <xf numFmtId="3" fontId="14" fillId="0" borderId="0" xfId="1" applyNumberFormat="1" applyFont="1" applyFill="1" applyBorder="1" applyProtection="1"/>
    <xf numFmtId="0" fontId="19" fillId="0" borderId="0" xfId="1" applyFont="1" applyFill="1" applyBorder="1" applyProtection="1"/>
    <xf numFmtId="0" fontId="20" fillId="0" borderId="0" xfId="2" applyFont="1" applyFill="1" applyBorder="1" applyProtection="1"/>
    <xf numFmtId="0" fontId="1" fillId="0" borderId="0" xfId="2" applyFont="1" applyFill="1" applyBorder="1" applyProtection="1"/>
    <xf numFmtId="0" fontId="21" fillId="0" borderId="0" xfId="2" applyFont="1" applyFill="1" applyAlignment="1" applyProtection="1">
      <alignment horizontal="left"/>
    </xf>
    <xf numFmtId="4" fontId="22" fillId="0" borderId="0" xfId="2" applyNumberFormat="1" applyFont="1" applyFill="1" applyBorder="1" applyProtection="1"/>
    <xf numFmtId="3" fontId="1" fillId="0" borderId="0" xfId="2" applyNumberFormat="1" applyFont="1" applyFill="1" applyBorder="1" applyProtection="1"/>
    <xf numFmtId="0" fontId="21" fillId="0" borderId="0" xfId="2" applyFont="1" applyFill="1" applyBorder="1" applyProtection="1"/>
    <xf numFmtId="0" fontId="23" fillId="0" borderId="0" xfId="2" applyFont="1" applyFill="1" applyBorder="1" applyProtection="1"/>
    <xf numFmtId="3" fontId="23" fillId="0" borderId="0" xfId="2" applyNumberFormat="1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0" fontId="24" fillId="0" borderId="0" xfId="2" applyFont="1" applyFill="1" applyBorder="1" applyProtection="1"/>
    <xf numFmtId="0" fontId="25" fillId="0" borderId="0" xfId="2" applyFont="1" applyFill="1" applyBorder="1" applyProtection="1"/>
    <xf numFmtId="0" fontId="21" fillId="0" borderId="0" xfId="2" applyFont="1" applyFill="1" applyProtection="1"/>
    <xf numFmtId="0" fontId="23" fillId="0" borderId="0" xfId="2" applyFont="1" applyFill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0" fontId="2" fillId="0" borderId="22" xfId="4" applyFont="1" applyFill="1" applyBorder="1" applyAlignment="1" applyProtection="1">
      <alignment horizontal="center" vertical="center" wrapText="1"/>
    </xf>
    <xf numFmtId="0" fontId="2" fillId="0" borderId="29" xfId="4" applyFont="1" applyFill="1" applyBorder="1" applyAlignment="1" applyProtection="1">
      <alignment horizontal="center" vertical="center" wrapText="1"/>
    </xf>
    <xf numFmtId="0" fontId="2" fillId="0" borderId="33" xfId="4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2" fillId="0" borderId="25" xfId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2" fillId="0" borderId="23" xfId="4" applyFont="1" applyFill="1" applyBorder="1" applyAlignment="1" applyProtection="1">
      <alignment horizontal="center" vertical="center" wrapText="1"/>
    </xf>
    <xf numFmtId="0" fontId="2" fillId="0" borderId="30" xfId="4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</cellXfs>
  <cellStyles count="54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Bad" xfId="32"/>
    <cellStyle name="Calculation" xfId="33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Check Cell" xfId="40"/>
    <cellStyle name="Input" xfId="41"/>
    <cellStyle name="Linked Cell" xfId="42"/>
    <cellStyle name="Neutral" xfId="43"/>
    <cellStyle name="Normal_Tableau1" xfId="44"/>
    <cellStyle name="Normální" xfId="0" builtinId="0"/>
    <cellStyle name="normální 2" xfId="5"/>
    <cellStyle name="Normální 3" xfId="45"/>
    <cellStyle name="Normální 3 2" xfId="46"/>
    <cellStyle name="Normální 4" xfId="47"/>
    <cellStyle name="Normální 5" xfId="48"/>
    <cellStyle name="normální_333 pro rok 2012 (2)" xfId="2"/>
    <cellStyle name="normální_333 pro rok 2012 (2) 2" xfId="7"/>
    <cellStyle name="normální_344 ÚPV Hejný NR 2012" xfId="4"/>
    <cellStyle name="normální_bilance jednoduchá" xfId="6"/>
    <cellStyle name="normální_Formulář 2 6 - předáno 12 10 2007 (3)" xfId="1"/>
    <cellStyle name="normální_VZOR Tab  č  3" xfId="3"/>
    <cellStyle name="Note" xfId="49"/>
    <cellStyle name="Output" xfId="50"/>
    <cellStyle name="Title" xfId="51"/>
    <cellStyle name="Total" xfId="52"/>
    <cellStyle name="Warning Text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EA207"/>
  <sheetViews>
    <sheetView tabSelected="1" topLeftCell="A7" zoomScale="65" zoomScaleNormal="65" workbookViewId="0">
      <pane xSplit="1" ySplit="12" topLeftCell="G19" activePane="bottomRight" state="frozen"/>
      <selection activeCell="A8" sqref="A8"/>
      <selection pane="topRight" activeCell="A8" sqref="A8"/>
      <selection pane="bottomLeft" activeCell="A8" sqref="A8"/>
      <selection pane="bottomRight" activeCell="J166" sqref="J166"/>
    </sheetView>
  </sheetViews>
  <sheetFormatPr defaultRowHeight="12.75" outlineLevelRow="1" x14ac:dyDescent="0.2"/>
  <cols>
    <col min="1" max="1" width="82.42578125" style="1" customWidth="1"/>
    <col min="2" max="2" width="21.42578125" style="1" hidden="1" customWidth="1"/>
    <col min="3" max="3" width="19.85546875" style="1" hidden="1" customWidth="1"/>
    <col min="4" max="4" width="20.7109375" style="1" hidden="1" customWidth="1"/>
    <col min="5" max="5" width="14" style="1" hidden="1" customWidth="1"/>
    <col min="6" max="6" width="10.5703125" style="1" hidden="1" customWidth="1"/>
    <col min="7" max="7" width="21.42578125" style="2" customWidth="1"/>
    <col min="8" max="8" width="19.85546875" style="2" customWidth="1"/>
    <col min="9" max="9" width="20.7109375" style="2" customWidth="1"/>
    <col min="10" max="10" width="14" style="2" customWidth="1"/>
    <col min="11" max="11" width="10.5703125" style="2" customWidth="1"/>
    <col min="12" max="12" width="21.42578125" style="2" customWidth="1"/>
    <col min="13" max="13" width="17.7109375" style="2" customWidth="1"/>
    <col min="14" max="14" width="20.7109375" style="2" customWidth="1"/>
    <col min="15" max="15" width="14" style="2" customWidth="1"/>
    <col min="16" max="16" width="10.5703125" style="2" customWidth="1"/>
    <col min="17" max="17" width="17.7109375" style="2" customWidth="1"/>
    <col min="18" max="18" width="20.7109375" style="2" customWidth="1"/>
    <col min="19" max="19" width="14" style="2" customWidth="1"/>
    <col min="20" max="20" width="17.7109375" style="2" customWidth="1"/>
    <col min="21" max="21" width="20.7109375" style="2" customWidth="1"/>
    <col min="22" max="22" width="14" style="2" customWidth="1"/>
    <col min="23" max="23" width="21.42578125" style="2" hidden="1" customWidth="1"/>
    <col min="24" max="24" width="17.7109375" style="2" hidden="1" customWidth="1"/>
    <col min="25" max="25" width="20.7109375" style="2" hidden="1" customWidth="1"/>
    <col min="26" max="26" width="14" style="2" hidden="1" customWidth="1"/>
    <col min="27" max="27" width="10.5703125" style="2" hidden="1" customWidth="1"/>
    <col min="28" max="28" width="21.42578125" style="2" customWidth="1"/>
    <col min="29" max="29" width="19.85546875" style="2" bestFit="1" customWidth="1"/>
    <col min="30" max="30" width="20.7109375" style="2" customWidth="1"/>
    <col min="31" max="31" width="14" style="2" customWidth="1"/>
    <col min="32" max="32" width="10.5703125" style="2" customWidth="1"/>
    <col min="33" max="33" width="17.7109375" style="2" customWidth="1"/>
    <col min="34" max="34" width="20.7109375" style="2" customWidth="1"/>
    <col min="35" max="35" width="14" style="2" customWidth="1"/>
    <col min="36" max="36" width="17.7109375" style="2" customWidth="1"/>
    <col min="37" max="37" width="20.7109375" style="2" customWidth="1"/>
    <col min="38" max="38" width="14" style="2" customWidth="1"/>
    <col min="39" max="39" width="17.7109375" style="2" customWidth="1"/>
    <col min="40" max="40" width="20.7109375" style="2" customWidth="1"/>
    <col min="41" max="41" width="14" style="2" customWidth="1"/>
    <col min="42" max="42" width="17.7109375" style="2" customWidth="1"/>
    <col min="43" max="43" width="20.7109375" style="2" customWidth="1"/>
    <col min="44" max="44" width="14" style="2" customWidth="1"/>
    <col min="45" max="45" width="18.5703125" style="2" customWidth="1"/>
    <col min="46" max="46" width="9.140625" style="2"/>
    <col min="47" max="47" width="16" style="2" hidden="1" customWidth="1"/>
    <col min="48" max="48" width="15" style="2" hidden="1" customWidth="1"/>
    <col min="49" max="49" width="17.5703125" style="2" hidden="1" customWidth="1"/>
    <col min="50" max="50" width="12.140625" style="2" hidden="1" customWidth="1"/>
    <col min="51" max="51" width="16" style="2" hidden="1" customWidth="1"/>
    <col min="52" max="52" width="15" style="2" hidden="1" customWidth="1"/>
    <col min="53" max="53" width="13.42578125" style="2" hidden="1" customWidth="1"/>
    <col min="54" max="54" width="12.140625" style="2" hidden="1" customWidth="1"/>
    <col min="55" max="55" width="16" style="2" hidden="1" customWidth="1"/>
    <col min="56" max="56" width="15" style="2" hidden="1" customWidth="1"/>
    <col min="57" max="57" width="15.42578125" style="2" hidden="1" customWidth="1"/>
    <col min="58" max="58" width="12.140625" style="2" hidden="1" customWidth="1"/>
    <col min="59" max="61" width="13.7109375" style="2" hidden="1" customWidth="1"/>
    <col min="62" max="62" width="17" style="2" hidden="1" customWidth="1"/>
    <col min="63" max="63" width="5.28515625" style="2" hidden="1" customWidth="1"/>
    <col min="64" max="64" width="16" style="2" hidden="1" customWidth="1"/>
    <col min="65" max="65" width="17.42578125" style="2" hidden="1" customWidth="1"/>
    <col min="66" max="66" width="16.5703125" style="2" hidden="1" customWidth="1"/>
    <col min="67" max="67" width="12.140625" style="2" hidden="1" customWidth="1"/>
    <col min="68" max="68" width="16" style="2" hidden="1" customWidth="1"/>
    <col min="69" max="69" width="15" style="2" hidden="1" customWidth="1"/>
    <col min="70" max="70" width="13.42578125" style="2" hidden="1" customWidth="1"/>
    <col min="71" max="71" width="12.140625" style="2" hidden="1" customWidth="1"/>
    <col min="72" max="72" width="1.85546875" style="2" hidden="1" customWidth="1"/>
    <col min="73" max="73" width="16" style="2" hidden="1" customWidth="1"/>
    <col min="74" max="74" width="15" style="2" hidden="1" customWidth="1"/>
    <col min="75" max="75" width="17.7109375" style="2" hidden="1" customWidth="1"/>
    <col min="76" max="76" width="12.140625" style="2" hidden="1" customWidth="1"/>
    <col min="77" max="77" width="16" style="2" hidden="1" customWidth="1"/>
    <col min="78" max="78" width="15" style="2" hidden="1" customWidth="1"/>
    <col min="79" max="79" width="13.42578125" style="2" hidden="1" customWidth="1"/>
    <col min="80" max="80" width="12.140625" style="2" hidden="1" customWidth="1"/>
    <col min="81" max="16384" width="9.140625" style="2"/>
  </cols>
  <sheetData>
    <row r="1" spans="1:80" hidden="1" x14ac:dyDescent="0.2"/>
    <row r="2" spans="1:80" ht="15" hidden="1" customHeight="1" x14ac:dyDescent="0.2">
      <c r="A2" s="2"/>
      <c r="B2" s="2"/>
      <c r="C2" s="2"/>
      <c r="D2" s="2"/>
      <c r="E2" s="2"/>
      <c r="F2" s="2"/>
    </row>
    <row r="3" spans="1:80" ht="15" hidden="1" customHeight="1" x14ac:dyDescent="0.2"/>
    <row r="4" spans="1:80" ht="15" hidden="1" customHeight="1" x14ac:dyDescent="0.2"/>
    <row r="5" spans="1:80" ht="15" hidden="1" customHeight="1" x14ac:dyDescent="0.2">
      <c r="A5" s="2"/>
      <c r="B5" s="2"/>
      <c r="C5" s="2"/>
      <c r="D5" s="2"/>
      <c r="E5" s="2"/>
      <c r="F5" s="2"/>
    </row>
    <row r="6" spans="1:80" ht="15" hidden="1" customHeight="1" x14ac:dyDescent="0.2"/>
    <row r="7" spans="1:80" ht="15" customHeight="1" x14ac:dyDescent="0.2"/>
    <row r="8" spans="1:80" ht="20.25" x14ac:dyDescent="0.3">
      <c r="A8" s="3" t="s">
        <v>0</v>
      </c>
      <c r="B8" s="3"/>
      <c r="C8" s="3"/>
      <c r="D8" s="3"/>
      <c r="E8" s="3"/>
      <c r="F8" s="3"/>
      <c r="AR8" s="4"/>
      <c r="AS8" s="5" t="s">
        <v>1</v>
      </c>
    </row>
    <row r="9" spans="1:80" ht="39.950000000000003" customHeight="1" thickBot="1" x14ac:dyDescent="0.25">
      <c r="G9" s="219" t="s">
        <v>2</v>
      </c>
      <c r="H9" s="219"/>
      <c r="I9" s="219"/>
      <c r="J9" s="219"/>
      <c r="K9" s="219"/>
      <c r="L9" s="219"/>
      <c r="M9" s="219"/>
      <c r="N9" s="219"/>
      <c r="O9" s="219"/>
      <c r="P9" s="219"/>
    </row>
    <row r="10" spans="1:80" ht="24.75" customHeight="1" thickBot="1" x14ac:dyDescent="0.3">
      <c r="A10" s="220"/>
      <c r="B10" s="201" t="s">
        <v>3</v>
      </c>
      <c r="C10" s="202"/>
      <c r="D10" s="202"/>
      <c r="E10" s="202"/>
      <c r="F10" s="203"/>
      <c r="G10" s="210" t="s">
        <v>4</v>
      </c>
      <c r="H10" s="211"/>
      <c r="I10" s="211"/>
      <c r="J10" s="211"/>
      <c r="K10" s="212"/>
      <c r="L10" s="192" t="s">
        <v>5</v>
      </c>
      <c r="M10" s="193"/>
      <c r="N10" s="193"/>
      <c r="O10" s="193"/>
      <c r="P10" s="193"/>
      <c r="Q10" s="192" t="s">
        <v>6</v>
      </c>
      <c r="R10" s="193"/>
      <c r="S10" s="194"/>
      <c r="T10" s="192" t="s">
        <v>7</v>
      </c>
      <c r="U10" s="193"/>
      <c r="V10" s="194"/>
      <c r="W10" s="201" t="s">
        <v>8</v>
      </c>
      <c r="X10" s="202"/>
      <c r="Y10" s="202"/>
      <c r="Z10" s="202"/>
      <c r="AA10" s="203"/>
      <c r="AB10" s="210" t="s">
        <v>9</v>
      </c>
      <c r="AC10" s="211"/>
      <c r="AD10" s="211"/>
      <c r="AE10" s="211"/>
      <c r="AF10" s="212"/>
      <c r="AG10" s="192" t="s">
        <v>10</v>
      </c>
      <c r="AH10" s="193"/>
      <c r="AI10" s="194"/>
      <c r="AJ10" s="192" t="s">
        <v>11</v>
      </c>
      <c r="AK10" s="193"/>
      <c r="AL10" s="193"/>
      <c r="AM10" s="192" t="s">
        <v>12</v>
      </c>
      <c r="AN10" s="193"/>
      <c r="AO10" s="194"/>
      <c r="AP10" s="192" t="s">
        <v>13</v>
      </c>
      <c r="AQ10" s="193"/>
      <c r="AR10" s="193"/>
      <c r="AS10" s="240" t="s">
        <v>14</v>
      </c>
      <c r="AU10" s="234" t="s">
        <v>15</v>
      </c>
      <c r="AV10" s="235"/>
      <c r="AW10" s="235"/>
      <c r="AX10" s="235"/>
      <c r="AY10" s="235"/>
      <c r="AZ10" s="235"/>
      <c r="BA10" s="235"/>
      <c r="BB10" s="236"/>
      <c r="BC10" s="242" t="s">
        <v>16</v>
      </c>
      <c r="BD10" s="243"/>
      <c r="BE10" s="243"/>
      <c r="BF10" s="244"/>
      <c r="BG10" s="242" t="s">
        <v>17</v>
      </c>
      <c r="BH10" s="248"/>
      <c r="BI10" s="249"/>
      <c r="BJ10" s="253" t="s">
        <v>18</v>
      </c>
      <c r="BK10" s="6"/>
      <c r="BL10" s="234" t="s">
        <v>19</v>
      </c>
      <c r="BM10" s="235"/>
      <c r="BN10" s="235"/>
      <c r="BO10" s="235"/>
      <c r="BP10" s="235"/>
      <c r="BQ10" s="235"/>
      <c r="BR10" s="235"/>
      <c r="BS10" s="236"/>
      <c r="BT10" s="6"/>
      <c r="BU10" s="234" t="s">
        <v>20</v>
      </c>
      <c r="BV10" s="235"/>
      <c r="BW10" s="235"/>
      <c r="BX10" s="235"/>
      <c r="BY10" s="235"/>
      <c r="BZ10" s="235"/>
      <c r="CA10" s="235"/>
      <c r="CB10" s="236"/>
    </row>
    <row r="11" spans="1:80" ht="36.75" customHeight="1" thickBot="1" x14ac:dyDescent="0.25">
      <c r="A11" s="221"/>
      <c r="B11" s="204"/>
      <c r="C11" s="205"/>
      <c r="D11" s="205"/>
      <c r="E11" s="205"/>
      <c r="F11" s="206"/>
      <c r="G11" s="213"/>
      <c r="H11" s="214"/>
      <c r="I11" s="214"/>
      <c r="J11" s="214"/>
      <c r="K11" s="215"/>
      <c r="L11" s="195"/>
      <c r="M11" s="196"/>
      <c r="N11" s="196"/>
      <c r="O11" s="196"/>
      <c r="P11" s="196"/>
      <c r="Q11" s="195"/>
      <c r="R11" s="196"/>
      <c r="S11" s="197"/>
      <c r="T11" s="195"/>
      <c r="U11" s="196"/>
      <c r="V11" s="197"/>
      <c r="W11" s="204"/>
      <c r="X11" s="205"/>
      <c r="Y11" s="205"/>
      <c r="Z11" s="205"/>
      <c r="AA11" s="206"/>
      <c r="AB11" s="213"/>
      <c r="AC11" s="214"/>
      <c r="AD11" s="214"/>
      <c r="AE11" s="214"/>
      <c r="AF11" s="215"/>
      <c r="AG11" s="195"/>
      <c r="AH11" s="196"/>
      <c r="AI11" s="197"/>
      <c r="AJ11" s="195"/>
      <c r="AK11" s="196"/>
      <c r="AL11" s="196"/>
      <c r="AM11" s="195"/>
      <c r="AN11" s="196"/>
      <c r="AO11" s="197"/>
      <c r="AP11" s="195"/>
      <c r="AQ11" s="196"/>
      <c r="AR11" s="196"/>
      <c r="AS11" s="241"/>
      <c r="AU11" s="237" t="s">
        <v>21</v>
      </c>
      <c r="AV11" s="238"/>
      <c r="AW11" s="238"/>
      <c r="AX11" s="239"/>
      <c r="AY11" s="237" t="s">
        <v>22</v>
      </c>
      <c r="AZ11" s="238"/>
      <c r="BA11" s="238"/>
      <c r="BB11" s="239"/>
      <c r="BC11" s="245"/>
      <c r="BD11" s="246"/>
      <c r="BE11" s="246"/>
      <c r="BF11" s="247"/>
      <c r="BG11" s="250"/>
      <c r="BH11" s="251"/>
      <c r="BI11" s="252"/>
      <c r="BJ11" s="254"/>
      <c r="BK11" s="7"/>
      <c r="BL11" s="237" t="s">
        <v>23</v>
      </c>
      <c r="BM11" s="238"/>
      <c r="BN11" s="238"/>
      <c r="BO11" s="239"/>
      <c r="BP11" s="238" t="s">
        <v>24</v>
      </c>
      <c r="BQ11" s="238"/>
      <c r="BR11" s="238"/>
      <c r="BS11" s="239"/>
      <c r="BT11" s="7"/>
      <c r="BU11" s="237" t="s">
        <v>25</v>
      </c>
      <c r="BV11" s="238"/>
      <c r="BW11" s="238"/>
      <c r="BX11" s="239"/>
      <c r="BY11" s="238" t="s">
        <v>26</v>
      </c>
      <c r="BZ11" s="238"/>
      <c r="CA11" s="238"/>
      <c r="CB11" s="239"/>
    </row>
    <row r="12" spans="1:80" ht="28.5" customHeight="1" thickBot="1" x14ac:dyDescent="0.25">
      <c r="A12" s="221"/>
      <c r="B12" s="207"/>
      <c r="C12" s="208"/>
      <c r="D12" s="208"/>
      <c r="E12" s="208"/>
      <c r="F12" s="209"/>
      <c r="G12" s="213"/>
      <c r="H12" s="214"/>
      <c r="I12" s="214"/>
      <c r="J12" s="214"/>
      <c r="K12" s="215"/>
      <c r="L12" s="198"/>
      <c r="M12" s="199"/>
      <c r="N12" s="199"/>
      <c r="O12" s="199"/>
      <c r="P12" s="199"/>
      <c r="Q12" s="198"/>
      <c r="R12" s="199"/>
      <c r="S12" s="200"/>
      <c r="T12" s="198"/>
      <c r="U12" s="199"/>
      <c r="V12" s="200"/>
      <c r="W12" s="207"/>
      <c r="X12" s="208"/>
      <c r="Y12" s="208"/>
      <c r="Z12" s="208"/>
      <c r="AA12" s="209"/>
      <c r="AB12" s="216"/>
      <c r="AC12" s="217"/>
      <c r="AD12" s="217"/>
      <c r="AE12" s="217"/>
      <c r="AF12" s="218"/>
      <c r="AG12" s="198"/>
      <c r="AH12" s="199"/>
      <c r="AI12" s="200"/>
      <c r="AJ12" s="198"/>
      <c r="AK12" s="199"/>
      <c r="AL12" s="199"/>
      <c r="AM12" s="198"/>
      <c r="AN12" s="199"/>
      <c r="AO12" s="200"/>
      <c r="AP12" s="198"/>
      <c r="AQ12" s="199"/>
      <c r="AR12" s="199"/>
      <c r="AS12" s="241"/>
      <c r="AU12" s="230" t="s">
        <v>27</v>
      </c>
      <c r="AV12" s="223" t="s">
        <v>28</v>
      </c>
      <c r="AW12" s="224"/>
      <c r="AX12" s="228" t="s">
        <v>29</v>
      </c>
      <c r="AY12" s="230" t="s">
        <v>27</v>
      </c>
      <c r="AZ12" s="223" t="s">
        <v>28</v>
      </c>
      <c r="BA12" s="224"/>
      <c r="BB12" s="228" t="s">
        <v>29</v>
      </c>
      <c r="BC12" s="230" t="s">
        <v>27</v>
      </c>
      <c r="BD12" s="223" t="s">
        <v>28</v>
      </c>
      <c r="BE12" s="224"/>
      <c r="BF12" s="228" t="s">
        <v>29</v>
      </c>
      <c r="BG12" s="255" t="s">
        <v>30</v>
      </c>
      <c r="BH12" s="256"/>
      <c r="BI12" s="257"/>
      <c r="BJ12" s="263" t="s">
        <v>31</v>
      </c>
      <c r="BK12" s="8"/>
      <c r="BL12" s="230" t="s">
        <v>27</v>
      </c>
      <c r="BM12" s="223" t="s">
        <v>28</v>
      </c>
      <c r="BN12" s="224"/>
      <c r="BO12" s="228" t="s">
        <v>29</v>
      </c>
      <c r="BP12" s="230" t="s">
        <v>27</v>
      </c>
      <c r="BQ12" s="223" t="s">
        <v>28</v>
      </c>
      <c r="BR12" s="224"/>
      <c r="BS12" s="228" t="s">
        <v>29</v>
      </c>
      <c r="BT12" s="8"/>
      <c r="BU12" s="230" t="s">
        <v>27</v>
      </c>
      <c r="BV12" s="223" t="s">
        <v>28</v>
      </c>
      <c r="BW12" s="224"/>
      <c r="BX12" s="228" t="s">
        <v>29</v>
      </c>
      <c r="BY12" s="230" t="s">
        <v>27</v>
      </c>
      <c r="BZ12" s="223" t="s">
        <v>28</v>
      </c>
      <c r="CA12" s="224"/>
      <c r="CB12" s="228" t="s">
        <v>29</v>
      </c>
    </row>
    <row r="13" spans="1:80" ht="12.95" customHeight="1" x14ac:dyDescent="0.2">
      <c r="A13" s="221"/>
      <c r="B13" s="230" t="s">
        <v>27</v>
      </c>
      <c r="C13" s="223" t="s">
        <v>28</v>
      </c>
      <c r="D13" s="224"/>
      <c r="E13" s="225" t="s">
        <v>29</v>
      </c>
      <c r="F13" s="228" t="s">
        <v>32</v>
      </c>
      <c r="G13" s="230" t="s">
        <v>27</v>
      </c>
      <c r="H13" s="223" t="s">
        <v>28</v>
      </c>
      <c r="I13" s="224"/>
      <c r="J13" s="225" t="s">
        <v>29</v>
      </c>
      <c r="K13" s="228" t="s">
        <v>32</v>
      </c>
      <c r="L13" s="230" t="s">
        <v>27</v>
      </c>
      <c r="M13" s="223" t="s">
        <v>28</v>
      </c>
      <c r="N13" s="224"/>
      <c r="O13" s="225" t="s">
        <v>33</v>
      </c>
      <c r="P13" s="228" t="s">
        <v>32</v>
      </c>
      <c r="Q13" s="230" t="s">
        <v>34</v>
      </c>
      <c r="R13" s="233" t="s">
        <v>35</v>
      </c>
      <c r="S13" s="225" t="s">
        <v>33</v>
      </c>
      <c r="T13" s="230" t="s">
        <v>34</v>
      </c>
      <c r="U13" s="233" t="s">
        <v>35</v>
      </c>
      <c r="V13" s="225" t="s">
        <v>33</v>
      </c>
      <c r="W13" s="230" t="s">
        <v>27</v>
      </c>
      <c r="X13" s="223" t="s">
        <v>28</v>
      </c>
      <c r="Y13" s="224"/>
      <c r="Z13" s="225" t="s">
        <v>36</v>
      </c>
      <c r="AA13" s="228" t="s">
        <v>32</v>
      </c>
      <c r="AB13" s="230" t="s">
        <v>27</v>
      </c>
      <c r="AC13" s="223" t="s">
        <v>28</v>
      </c>
      <c r="AD13" s="224"/>
      <c r="AE13" s="225" t="s">
        <v>37</v>
      </c>
      <c r="AF13" s="228" t="s">
        <v>32</v>
      </c>
      <c r="AG13" s="230" t="s">
        <v>34</v>
      </c>
      <c r="AH13" s="233" t="s">
        <v>35</v>
      </c>
      <c r="AI13" s="225" t="s">
        <v>37</v>
      </c>
      <c r="AJ13" s="230" t="s">
        <v>34</v>
      </c>
      <c r="AK13" s="233" t="s">
        <v>35</v>
      </c>
      <c r="AL13" s="265" t="s">
        <v>37</v>
      </c>
      <c r="AM13" s="230" t="s">
        <v>34</v>
      </c>
      <c r="AN13" s="233" t="s">
        <v>35</v>
      </c>
      <c r="AO13" s="225" t="s">
        <v>37</v>
      </c>
      <c r="AP13" s="230" t="s">
        <v>34</v>
      </c>
      <c r="AQ13" s="233" t="s">
        <v>35</v>
      </c>
      <c r="AR13" s="265" t="s">
        <v>37</v>
      </c>
      <c r="AS13" s="241"/>
      <c r="AU13" s="231"/>
      <c r="AV13" s="262" t="s">
        <v>34</v>
      </c>
      <c r="AW13" s="262" t="s">
        <v>35</v>
      </c>
      <c r="AX13" s="229"/>
      <c r="AY13" s="231"/>
      <c r="AZ13" s="262" t="s">
        <v>34</v>
      </c>
      <c r="BA13" s="262" t="s">
        <v>35</v>
      </c>
      <c r="BB13" s="229"/>
      <c r="BC13" s="231"/>
      <c r="BD13" s="262" t="s">
        <v>34</v>
      </c>
      <c r="BE13" s="262" t="s">
        <v>35</v>
      </c>
      <c r="BF13" s="229"/>
      <c r="BG13" s="267" t="s">
        <v>38</v>
      </c>
      <c r="BH13" s="258" t="s">
        <v>39</v>
      </c>
      <c r="BI13" s="260" t="s">
        <v>40</v>
      </c>
      <c r="BJ13" s="264"/>
      <c r="BK13" s="8"/>
      <c r="BL13" s="231"/>
      <c r="BM13" s="262" t="s">
        <v>34</v>
      </c>
      <c r="BN13" s="262" t="s">
        <v>35</v>
      </c>
      <c r="BO13" s="229"/>
      <c r="BP13" s="231"/>
      <c r="BQ13" s="262" t="s">
        <v>34</v>
      </c>
      <c r="BR13" s="262" t="s">
        <v>35</v>
      </c>
      <c r="BS13" s="229"/>
      <c r="BT13" s="8"/>
      <c r="BU13" s="231"/>
      <c r="BV13" s="262" t="s">
        <v>34</v>
      </c>
      <c r="BW13" s="262" t="s">
        <v>35</v>
      </c>
      <c r="BX13" s="229"/>
      <c r="BY13" s="231"/>
      <c r="BZ13" s="262" t="s">
        <v>34</v>
      </c>
      <c r="CA13" s="262" t="s">
        <v>35</v>
      </c>
      <c r="CB13" s="229"/>
    </row>
    <row r="14" spans="1:80" ht="12.95" customHeight="1" x14ac:dyDescent="0.2">
      <c r="A14" s="221"/>
      <c r="B14" s="231"/>
      <c r="C14" s="232" t="s">
        <v>34</v>
      </c>
      <c r="D14" s="232" t="s">
        <v>35</v>
      </c>
      <c r="E14" s="226"/>
      <c r="F14" s="229"/>
      <c r="G14" s="231"/>
      <c r="H14" s="232" t="s">
        <v>34</v>
      </c>
      <c r="I14" s="232" t="s">
        <v>35</v>
      </c>
      <c r="J14" s="226"/>
      <c r="K14" s="229"/>
      <c r="L14" s="231"/>
      <c r="M14" s="232" t="s">
        <v>34</v>
      </c>
      <c r="N14" s="232" t="s">
        <v>35</v>
      </c>
      <c r="O14" s="226"/>
      <c r="P14" s="229"/>
      <c r="Q14" s="231"/>
      <c r="R14" s="232"/>
      <c r="S14" s="226"/>
      <c r="T14" s="231"/>
      <c r="U14" s="232"/>
      <c r="V14" s="226"/>
      <c r="W14" s="231"/>
      <c r="X14" s="232" t="s">
        <v>34</v>
      </c>
      <c r="Y14" s="232" t="s">
        <v>35</v>
      </c>
      <c r="Z14" s="226"/>
      <c r="AA14" s="229"/>
      <c r="AB14" s="231"/>
      <c r="AC14" s="232" t="s">
        <v>34</v>
      </c>
      <c r="AD14" s="232" t="s">
        <v>35</v>
      </c>
      <c r="AE14" s="226"/>
      <c r="AF14" s="229"/>
      <c r="AG14" s="231"/>
      <c r="AH14" s="232"/>
      <c r="AI14" s="226"/>
      <c r="AJ14" s="231"/>
      <c r="AK14" s="232"/>
      <c r="AL14" s="266"/>
      <c r="AM14" s="231"/>
      <c r="AN14" s="232"/>
      <c r="AO14" s="226"/>
      <c r="AP14" s="231"/>
      <c r="AQ14" s="232"/>
      <c r="AR14" s="266"/>
      <c r="AS14" s="241"/>
      <c r="AU14" s="231"/>
      <c r="AV14" s="232"/>
      <c r="AW14" s="232"/>
      <c r="AX14" s="229"/>
      <c r="AY14" s="231"/>
      <c r="AZ14" s="232"/>
      <c r="BA14" s="232"/>
      <c r="BB14" s="229"/>
      <c r="BC14" s="231"/>
      <c r="BD14" s="232"/>
      <c r="BE14" s="232"/>
      <c r="BF14" s="229"/>
      <c r="BG14" s="268"/>
      <c r="BH14" s="259"/>
      <c r="BI14" s="261"/>
      <c r="BJ14" s="264"/>
      <c r="BK14" s="8"/>
      <c r="BL14" s="231"/>
      <c r="BM14" s="232"/>
      <c r="BN14" s="232"/>
      <c r="BO14" s="229"/>
      <c r="BP14" s="231"/>
      <c r="BQ14" s="232"/>
      <c r="BR14" s="232"/>
      <c r="BS14" s="229"/>
      <c r="BT14" s="8"/>
      <c r="BU14" s="231"/>
      <c r="BV14" s="232"/>
      <c r="BW14" s="232"/>
      <c r="BX14" s="229"/>
      <c r="BY14" s="231"/>
      <c r="BZ14" s="232"/>
      <c r="CA14" s="232"/>
      <c r="CB14" s="229"/>
    </row>
    <row r="15" spans="1:80" ht="12.95" customHeight="1" x14ac:dyDescent="0.2">
      <c r="A15" s="221"/>
      <c r="B15" s="231"/>
      <c r="C15" s="232"/>
      <c r="D15" s="232"/>
      <c r="E15" s="226"/>
      <c r="F15" s="229"/>
      <c r="G15" s="231"/>
      <c r="H15" s="232"/>
      <c r="I15" s="232"/>
      <c r="J15" s="226"/>
      <c r="K15" s="229"/>
      <c r="L15" s="231"/>
      <c r="M15" s="232"/>
      <c r="N15" s="232"/>
      <c r="O15" s="226"/>
      <c r="P15" s="229"/>
      <c r="Q15" s="231"/>
      <c r="R15" s="232"/>
      <c r="S15" s="226"/>
      <c r="T15" s="231"/>
      <c r="U15" s="232"/>
      <c r="V15" s="226"/>
      <c r="W15" s="231"/>
      <c r="X15" s="232"/>
      <c r="Y15" s="232"/>
      <c r="Z15" s="226"/>
      <c r="AA15" s="229"/>
      <c r="AB15" s="231"/>
      <c r="AC15" s="232"/>
      <c r="AD15" s="232"/>
      <c r="AE15" s="226"/>
      <c r="AF15" s="229"/>
      <c r="AG15" s="231"/>
      <c r="AH15" s="232"/>
      <c r="AI15" s="226"/>
      <c r="AJ15" s="231"/>
      <c r="AK15" s="232"/>
      <c r="AL15" s="266"/>
      <c r="AM15" s="231"/>
      <c r="AN15" s="232"/>
      <c r="AO15" s="226"/>
      <c r="AP15" s="231"/>
      <c r="AQ15" s="232"/>
      <c r="AR15" s="266"/>
      <c r="AS15" s="241"/>
      <c r="AU15" s="231"/>
      <c r="AV15" s="232"/>
      <c r="AW15" s="232"/>
      <c r="AX15" s="229"/>
      <c r="AY15" s="231"/>
      <c r="AZ15" s="232"/>
      <c r="BA15" s="232"/>
      <c r="BB15" s="229"/>
      <c r="BC15" s="231"/>
      <c r="BD15" s="232"/>
      <c r="BE15" s="232"/>
      <c r="BF15" s="229"/>
      <c r="BG15" s="268"/>
      <c r="BH15" s="259"/>
      <c r="BI15" s="261"/>
      <c r="BJ15" s="264"/>
      <c r="BK15" s="8"/>
      <c r="BL15" s="231"/>
      <c r="BM15" s="232"/>
      <c r="BN15" s="232"/>
      <c r="BO15" s="229"/>
      <c r="BP15" s="231"/>
      <c r="BQ15" s="232"/>
      <c r="BR15" s="232"/>
      <c r="BS15" s="229"/>
      <c r="BT15" s="8"/>
      <c r="BU15" s="231"/>
      <c r="BV15" s="232"/>
      <c r="BW15" s="232"/>
      <c r="BX15" s="229"/>
      <c r="BY15" s="231"/>
      <c r="BZ15" s="232"/>
      <c r="CA15" s="232"/>
      <c r="CB15" s="229"/>
    </row>
    <row r="16" spans="1:80" ht="12.95" customHeight="1" x14ac:dyDescent="0.2">
      <c r="A16" s="221"/>
      <c r="B16" s="231"/>
      <c r="C16" s="232"/>
      <c r="D16" s="232"/>
      <c r="E16" s="226"/>
      <c r="F16" s="229"/>
      <c r="G16" s="231"/>
      <c r="H16" s="232"/>
      <c r="I16" s="232"/>
      <c r="J16" s="226"/>
      <c r="K16" s="229"/>
      <c r="L16" s="231"/>
      <c r="M16" s="232"/>
      <c r="N16" s="232"/>
      <c r="O16" s="226"/>
      <c r="P16" s="229"/>
      <c r="Q16" s="231"/>
      <c r="R16" s="232"/>
      <c r="S16" s="226"/>
      <c r="T16" s="231"/>
      <c r="U16" s="232"/>
      <c r="V16" s="226"/>
      <c r="W16" s="231"/>
      <c r="X16" s="232"/>
      <c r="Y16" s="232"/>
      <c r="Z16" s="226"/>
      <c r="AA16" s="229"/>
      <c r="AB16" s="231"/>
      <c r="AC16" s="232"/>
      <c r="AD16" s="232"/>
      <c r="AE16" s="226"/>
      <c r="AF16" s="229"/>
      <c r="AG16" s="231"/>
      <c r="AH16" s="232"/>
      <c r="AI16" s="226"/>
      <c r="AJ16" s="231"/>
      <c r="AK16" s="232"/>
      <c r="AL16" s="266"/>
      <c r="AM16" s="231"/>
      <c r="AN16" s="232"/>
      <c r="AO16" s="226"/>
      <c r="AP16" s="231"/>
      <c r="AQ16" s="232"/>
      <c r="AR16" s="266"/>
      <c r="AS16" s="241"/>
      <c r="AU16" s="231"/>
      <c r="AV16" s="232"/>
      <c r="AW16" s="232"/>
      <c r="AX16" s="229"/>
      <c r="AY16" s="231"/>
      <c r="AZ16" s="232"/>
      <c r="BA16" s="232"/>
      <c r="BB16" s="229"/>
      <c r="BC16" s="231"/>
      <c r="BD16" s="232"/>
      <c r="BE16" s="232"/>
      <c r="BF16" s="229"/>
      <c r="BG16" s="268"/>
      <c r="BH16" s="259"/>
      <c r="BI16" s="261"/>
      <c r="BJ16" s="264"/>
      <c r="BK16" s="8"/>
      <c r="BL16" s="231"/>
      <c r="BM16" s="232"/>
      <c r="BN16" s="232"/>
      <c r="BO16" s="229"/>
      <c r="BP16" s="231"/>
      <c r="BQ16" s="232"/>
      <c r="BR16" s="232"/>
      <c r="BS16" s="229"/>
      <c r="BT16" s="8"/>
      <c r="BU16" s="231"/>
      <c r="BV16" s="232"/>
      <c r="BW16" s="232"/>
      <c r="BX16" s="229"/>
      <c r="BY16" s="231"/>
      <c r="BZ16" s="232"/>
      <c r="CA16" s="232"/>
      <c r="CB16" s="229"/>
    </row>
    <row r="17" spans="1:131" s="18" customFormat="1" ht="16.5" customHeight="1" thickBot="1" x14ac:dyDescent="0.25">
      <c r="A17" s="222"/>
      <c r="B17" s="9" t="s">
        <v>41</v>
      </c>
      <c r="C17" s="10" t="s">
        <v>41</v>
      </c>
      <c r="D17" s="11" t="s">
        <v>41</v>
      </c>
      <c r="E17" s="227"/>
      <c r="F17" s="12" t="s">
        <v>41</v>
      </c>
      <c r="G17" s="9" t="s">
        <v>41</v>
      </c>
      <c r="H17" s="10" t="s">
        <v>41</v>
      </c>
      <c r="I17" s="11" t="s">
        <v>41</v>
      </c>
      <c r="J17" s="227"/>
      <c r="K17" s="12" t="s">
        <v>41</v>
      </c>
      <c r="L17" s="9" t="s">
        <v>41</v>
      </c>
      <c r="M17" s="10" t="s">
        <v>41</v>
      </c>
      <c r="N17" s="11" t="s">
        <v>41</v>
      </c>
      <c r="O17" s="227"/>
      <c r="P17" s="12" t="s">
        <v>41</v>
      </c>
      <c r="Q17" s="9" t="s">
        <v>41</v>
      </c>
      <c r="R17" s="10" t="s">
        <v>41</v>
      </c>
      <c r="S17" s="227"/>
      <c r="T17" s="9" t="s">
        <v>41</v>
      </c>
      <c r="U17" s="10" t="s">
        <v>41</v>
      </c>
      <c r="V17" s="227"/>
      <c r="W17" s="9" t="s">
        <v>41</v>
      </c>
      <c r="X17" s="10" t="s">
        <v>41</v>
      </c>
      <c r="Y17" s="11" t="s">
        <v>41</v>
      </c>
      <c r="Z17" s="227"/>
      <c r="AA17" s="12" t="s">
        <v>41</v>
      </c>
      <c r="AB17" s="13" t="s">
        <v>41</v>
      </c>
      <c r="AC17" s="14" t="s">
        <v>41</v>
      </c>
      <c r="AD17" s="15" t="s">
        <v>41</v>
      </c>
      <c r="AE17" s="226"/>
      <c r="AF17" s="16" t="s">
        <v>41</v>
      </c>
      <c r="AG17" s="13" t="s">
        <v>41</v>
      </c>
      <c r="AH17" s="14" t="s">
        <v>41</v>
      </c>
      <c r="AI17" s="226"/>
      <c r="AJ17" s="13" t="s">
        <v>41</v>
      </c>
      <c r="AK17" s="14" t="s">
        <v>41</v>
      </c>
      <c r="AL17" s="266"/>
      <c r="AM17" s="13" t="s">
        <v>41</v>
      </c>
      <c r="AN17" s="14" t="s">
        <v>41</v>
      </c>
      <c r="AO17" s="226"/>
      <c r="AP17" s="13" t="s">
        <v>41</v>
      </c>
      <c r="AQ17" s="14" t="s">
        <v>41</v>
      </c>
      <c r="AR17" s="266"/>
      <c r="AS17" s="17" t="s">
        <v>41</v>
      </c>
      <c r="AU17" s="9" t="s">
        <v>41</v>
      </c>
      <c r="AV17" s="19" t="s">
        <v>41</v>
      </c>
      <c r="AW17" s="19" t="s">
        <v>41</v>
      </c>
      <c r="AX17" s="229"/>
      <c r="AY17" s="9" t="s">
        <v>41</v>
      </c>
      <c r="AZ17" s="19" t="s">
        <v>41</v>
      </c>
      <c r="BA17" s="19" t="s">
        <v>41</v>
      </c>
      <c r="BB17" s="229"/>
      <c r="BC17" s="9" t="s">
        <v>41</v>
      </c>
      <c r="BD17" s="19" t="s">
        <v>41</v>
      </c>
      <c r="BE17" s="19" t="s">
        <v>41</v>
      </c>
      <c r="BF17" s="229"/>
      <c r="BG17" s="9" t="s">
        <v>41</v>
      </c>
      <c r="BH17" s="19" t="s">
        <v>41</v>
      </c>
      <c r="BI17" s="20" t="s">
        <v>41</v>
      </c>
      <c r="BJ17" s="264"/>
      <c r="BK17" s="21"/>
      <c r="BL17" s="9" t="s">
        <v>41</v>
      </c>
      <c r="BM17" s="19" t="s">
        <v>41</v>
      </c>
      <c r="BN17" s="19" t="s">
        <v>41</v>
      </c>
      <c r="BO17" s="229"/>
      <c r="BP17" s="9" t="s">
        <v>41</v>
      </c>
      <c r="BQ17" s="19" t="s">
        <v>41</v>
      </c>
      <c r="BR17" s="19" t="s">
        <v>41</v>
      </c>
      <c r="BS17" s="229"/>
      <c r="BT17" s="22"/>
      <c r="BU17" s="9" t="s">
        <v>41</v>
      </c>
      <c r="BV17" s="19" t="s">
        <v>41</v>
      </c>
      <c r="BW17" s="19" t="s">
        <v>41</v>
      </c>
      <c r="BX17" s="229"/>
      <c r="BY17" s="9" t="s">
        <v>41</v>
      </c>
      <c r="BZ17" s="19" t="s">
        <v>41</v>
      </c>
      <c r="CA17" s="19" t="s">
        <v>41</v>
      </c>
      <c r="CB17" s="229"/>
    </row>
    <row r="18" spans="1:131" s="29" customFormat="1" ht="15.75" customHeight="1" thickBot="1" x14ac:dyDescent="0.3">
      <c r="A18" s="23" t="s">
        <v>42</v>
      </c>
      <c r="B18" s="272"/>
      <c r="C18" s="273"/>
      <c r="D18" s="273"/>
      <c r="E18" s="273"/>
      <c r="F18" s="274"/>
      <c r="G18" s="24">
        <v>1</v>
      </c>
      <c r="H18" s="25">
        <v>2</v>
      </c>
      <c r="I18" s="25">
        <v>3</v>
      </c>
      <c r="J18" s="25">
        <v>4</v>
      </c>
      <c r="K18" s="26">
        <v>5</v>
      </c>
      <c r="L18" s="24">
        <v>6</v>
      </c>
      <c r="M18" s="25">
        <v>7</v>
      </c>
      <c r="N18" s="25">
        <v>8</v>
      </c>
      <c r="O18" s="25">
        <v>9</v>
      </c>
      <c r="P18" s="27">
        <v>10</v>
      </c>
      <c r="Q18" s="24">
        <v>11</v>
      </c>
      <c r="R18" s="25">
        <v>12</v>
      </c>
      <c r="S18" s="26">
        <v>13</v>
      </c>
      <c r="T18" s="24">
        <v>14</v>
      </c>
      <c r="U18" s="25">
        <v>15</v>
      </c>
      <c r="V18" s="26">
        <v>16</v>
      </c>
      <c r="W18" s="272"/>
      <c r="X18" s="273"/>
      <c r="Y18" s="273"/>
      <c r="Z18" s="273"/>
      <c r="AA18" s="274"/>
      <c r="AB18" s="24">
        <v>17</v>
      </c>
      <c r="AC18" s="25">
        <v>18</v>
      </c>
      <c r="AD18" s="25">
        <v>19</v>
      </c>
      <c r="AE18" s="25">
        <v>20</v>
      </c>
      <c r="AF18" s="26">
        <v>21</v>
      </c>
      <c r="AG18" s="24">
        <v>22</v>
      </c>
      <c r="AH18" s="25">
        <v>23</v>
      </c>
      <c r="AI18" s="26">
        <v>24</v>
      </c>
      <c r="AJ18" s="24">
        <v>25</v>
      </c>
      <c r="AK18" s="25">
        <v>26</v>
      </c>
      <c r="AL18" s="26">
        <v>27</v>
      </c>
      <c r="AM18" s="24">
        <v>28</v>
      </c>
      <c r="AN18" s="25">
        <v>29</v>
      </c>
      <c r="AO18" s="26">
        <v>30</v>
      </c>
      <c r="AP18" s="24">
        <v>31</v>
      </c>
      <c r="AQ18" s="25">
        <v>32</v>
      </c>
      <c r="AR18" s="26">
        <v>33</v>
      </c>
      <c r="AS18" s="28">
        <v>34</v>
      </c>
      <c r="AU18" s="269"/>
      <c r="AV18" s="270"/>
      <c r="AW18" s="270"/>
      <c r="AX18" s="271"/>
      <c r="AY18" s="269"/>
      <c r="AZ18" s="270"/>
      <c r="BA18" s="270"/>
      <c r="BB18" s="271"/>
      <c r="BC18" s="269"/>
      <c r="BD18" s="270"/>
      <c r="BE18" s="270"/>
      <c r="BF18" s="271"/>
      <c r="BG18" s="269"/>
      <c r="BH18" s="270"/>
      <c r="BI18" s="271"/>
      <c r="BJ18" s="30"/>
      <c r="BL18" s="269"/>
      <c r="BM18" s="270"/>
      <c r="BN18" s="270"/>
      <c r="BO18" s="271"/>
      <c r="BP18" s="269"/>
      <c r="BQ18" s="270"/>
      <c r="BR18" s="270"/>
      <c r="BS18" s="271"/>
      <c r="BU18" s="269"/>
      <c r="BV18" s="270"/>
      <c r="BW18" s="270"/>
      <c r="BX18" s="271"/>
      <c r="BY18" s="269"/>
      <c r="BZ18" s="270"/>
      <c r="CA18" s="270"/>
      <c r="CB18" s="271"/>
    </row>
    <row r="19" spans="1:131" s="50" customFormat="1" ht="27.75" customHeight="1" x14ac:dyDescent="0.2">
      <c r="A19" s="31" t="s">
        <v>43</v>
      </c>
      <c r="B19" s="32">
        <f>IF(B28+B144=C19+D19,C19+D19,"CHYBA")</f>
        <v>363243325</v>
      </c>
      <c r="C19" s="33">
        <f>C28+C144</f>
        <v>7435281</v>
      </c>
      <c r="D19" s="33">
        <f>D28+D144</f>
        <v>355808044</v>
      </c>
      <c r="E19" s="33">
        <f>E28+E144</f>
        <v>833</v>
      </c>
      <c r="F19" s="34">
        <f t="shared" ref="F19:F25" si="0">IF(E19=0,0,ROUND(D19/E19/12,0))</f>
        <v>35595</v>
      </c>
      <c r="G19" s="32">
        <f>IF(G28+G144=H19+I19,H19+I19,"CHYBA")</f>
        <v>389050254</v>
      </c>
      <c r="H19" s="33">
        <f>H28+H144</f>
        <v>10784935</v>
      </c>
      <c r="I19" s="33">
        <f>I28+I144</f>
        <v>378265319</v>
      </c>
      <c r="J19" s="33">
        <f>J28+J144</f>
        <v>897</v>
      </c>
      <c r="K19" s="34">
        <f t="shared" ref="K19:K25" si="1">IF(J19=0,0,ROUND(I19/J19/12,0))</f>
        <v>35142</v>
      </c>
      <c r="L19" s="35">
        <f>IF(L28+L144=M19+N19,M19+N19,"CHYBA")</f>
        <v>399138065</v>
      </c>
      <c r="M19" s="36">
        <f>M28+M144</f>
        <v>10784935</v>
      </c>
      <c r="N19" s="36">
        <f>N28+N144</f>
        <v>388353130</v>
      </c>
      <c r="O19" s="36">
        <f>O28+O144</f>
        <v>904</v>
      </c>
      <c r="P19" s="37">
        <f t="shared" ref="P19:P25" si="2">IF(O19=0,0,ROUND(N19/O19/12,0))</f>
        <v>35800</v>
      </c>
      <c r="Q19" s="32">
        <f t="shared" ref="Q19:V25" si="3">Q28+Q144</f>
        <v>8620375</v>
      </c>
      <c r="R19" s="33">
        <f t="shared" si="3"/>
        <v>32175372</v>
      </c>
      <c r="S19" s="38">
        <f t="shared" si="3"/>
        <v>0</v>
      </c>
      <c r="T19" s="35">
        <f t="shared" si="3"/>
        <v>0</v>
      </c>
      <c r="U19" s="36">
        <f t="shared" si="3"/>
        <v>0</v>
      </c>
      <c r="V19" s="39">
        <f t="shared" si="3"/>
        <v>0</v>
      </c>
      <c r="W19" s="35">
        <f>IF(W28+W144=X19+Y19,X19+Y19,"CHYBA")</f>
        <v>439933812</v>
      </c>
      <c r="X19" s="36">
        <f>X28+X144</f>
        <v>19405310</v>
      </c>
      <c r="Y19" s="36">
        <f>Y28+Y144</f>
        <v>420528502</v>
      </c>
      <c r="Z19" s="36">
        <f>Z28+Z144</f>
        <v>904</v>
      </c>
      <c r="AA19" s="40">
        <f t="shared" ref="AA19:AA25" si="4">IF(Z19=0,0,ROUND(Y19/Z19/12,0))</f>
        <v>38766</v>
      </c>
      <c r="AB19" s="32">
        <f>IF(AB28+AB144=AC19+AD19,AC19+AD19,"CHYBA")</f>
        <v>390693803</v>
      </c>
      <c r="AC19" s="33">
        <f>AC28+AC144</f>
        <v>7857391</v>
      </c>
      <c r="AD19" s="33">
        <f>AD28+AD144</f>
        <v>382836412</v>
      </c>
      <c r="AE19" s="33">
        <f>AE28+AE144</f>
        <v>845</v>
      </c>
      <c r="AF19" s="34">
        <f t="shared" ref="AF19:AF25" si="5">IF(AE19=0,0,ROUND(AD19/AE19/12,0))</f>
        <v>37755</v>
      </c>
      <c r="AG19" s="32">
        <f t="shared" ref="AG19:AR25" si="6">AG28+AG144</f>
        <v>3930838</v>
      </c>
      <c r="AH19" s="33">
        <f t="shared" si="6"/>
        <v>27898528</v>
      </c>
      <c r="AI19" s="38">
        <f t="shared" si="6"/>
        <v>0</v>
      </c>
      <c r="AJ19" s="32">
        <f t="shared" si="6"/>
        <v>0</v>
      </c>
      <c r="AK19" s="33">
        <f t="shared" si="6"/>
        <v>0</v>
      </c>
      <c r="AL19" s="38">
        <f t="shared" si="6"/>
        <v>0</v>
      </c>
      <c r="AM19" s="32">
        <f t="shared" si="6"/>
        <v>0</v>
      </c>
      <c r="AN19" s="33">
        <f t="shared" si="6"/>
        <v>0</v>
      </c>
      <c r="AO19" s="38">
        <f t="shared" si="6"/>
        <v>0</v>
      </c>
      <c r="AP19" s="32">
        <f t="shared" si="6"/>
        <v>0</v>
      </c>
      <c r="AQ19" s="33">
        <f t="shared" si="6"/>
        <v>0</v>
      </c>
      <c r="AR19" s="38">
        <f t="shared" si="6"/>
        <v>0</v>
      </c>
      <c r="AS19" s="41"/>
      <c r="AT19" s="42"/>
      <c r="AU19" s="32">
        <f>IF(AU28+AU144=AV19+AW19,AV19+AW19,"CHYBA")</f>
        <v>-8444262</v>
      </c>
      <c r="AV19" s="33">
        <f>AV28+AV144</f>
        <v>-2927544</v>
      </c>
      <c r="AW19" s="33">
        <f>AW28+AW144</f>
        <v>-5516718</v>
      </c>
      <c r="AX19" s="33">
        <f>AX28+AX144</f>
        <v>-59</v>
      </c>
      <c r="AY19" s="43">
        <f>IF(L19=0,0,AB19/L19*100)</f>
        <v>97.884375673365057</v>
      </c>
      <c r="AZ19" s="44">
        <f>IF(M19=0,0,AC19/M19*100)</f>
        <v>72.85524669365185</v>
      </c>
      <c r="BA19" s="44">
        <f>IF(N19=0,0,AD19/N19*100)</f>
        <v>98.579458339887722</v>
      </c>
      <c r="BB19" s="44">
        <f>IF(O19=0,0,AE19/O19*100)</f>
        <v>93.473451327433636</v>
      </c>
      <c r="BC19" s="32">
        <f>IF(BC28+BC144=BD19+BE19,BD19+BE19,"CHYBA")</f>
        <v>-40273628</v>
      </c>
      <c r="BD19" s="33">
        <f>BD28+BD144</f>
        <v>-6858382</v>
      </c>
      <c r="BE19" s="33">
        <f>BE28+BE144</f>
        <v>-33415246</v>
      </c>
      <c r="BF19" s="33">
        <f>BF28+BF144</f>
        <v>-59</v>
      </c>
      <c r="BG19" s="45">
        <f t="shared" ref="BG19:BG25" si="7">IF(F19=0,0,AF19/F19*100)</f>
        <v>106.06826801517066</v>
      </c>
      <c r="BH19" s="46">
        <f t="shared" ref="BH19:BH25" si="8">IF(K19=0,0,AF19/K19*100)</f>
        <v>107.43554720846851</v>
      </c>
      <c r="BI19" s="47">
        <f t="shared" ref="BI19:BI25" si="9">IF(P19=0,0,AF19/P19*100)</f>
        <v>105.46089385474859</v>
      </c>
      <c r="BJ19" s="48"/>
      <c r="BK19" s="42"/>
      <c r="BL19" s="32">
        <f>IF(BL28+BL144=BM19+BN19,BM19+BN19,"CHYBA")</f>
        <v>-49240009</v>
      </c>
      <c r="BM19" s="33">
        <f>BM28+BM144</f>
        <v>-11547919</v>
      </c>
      <c r="BN19" s="33">
        <f>BN28+BN144</f>
        <v>-37692090</v>
      </c>
      <c r="BO19" s="33">
        <f>BO28+BO144</f>
        <v>-59</v>
      </c>
      <c r="BP19" s="43">
        <f>IF(W19=0,0,AB19/W19*100)</f>
        <v>88.807405192124676</v>
      </c>
      <c r="BQ19" s="44">
        <f>IF(X19=0,0,AC19/X19*100)</f>
        <v>40.4909326364794</v>
      </c>
      <c r="BR19" s="44">
        <f>IF(Y19=0,0,AD19/Y19*100)</f>
        <v>91.036971377507243</v>
      </c>
      <c r="BS19" s="49">
        <f>IF(Z19=0,0,AE19/Z19*100)</f>
        <v>93.473451327433636</v>
      </c>
      <c r="BT19" s="42"/>
      <c r="BU19" s="32">
        <f>IF(BU28+BU144=BV19+BW19,BV19+BW19,"CHYBA")</f>
        <v>27450478</v>
      </c>
      <c r="BV19" s="33">
        <f>BV28+BV144</f>
        <v>422110</v>
      </c>
      <c r="BW19" s="33">
        <f>BW28+BW144</f>
        <v>27028368</v>
      </c>
      <c r="BX19" s="33">
        <f>BX28+BX144</f>
        <v>12</v>
      </c>
      <c r="BY19" s="43">
        <f>IF(B19=0,0,AB19/B19*100)</f>
        <v>107.55704953422062</v>
      </c>
      <c r="BZ19" s="44">
        <f>IF(C19=0,0,AC19/C19*100)</f>
        <v>105.67712235758138</v>
      </c>
      <c r="CA19" s="44">
        <f>IF(D19=0,0,AD19/D19*100)</f>
        <v>107.59633416269814</v>
      </c>
      <c r="CB19" s="49">
        <f>IF(E19=0,0,AE19/E19*100)</f>
        <v>101.44057623049221</v>
      </c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</row>
    <row r="20" spans="1:131" ht="20.25" hidden="1" x14ac:dyDescent="0.3">
      <c r="A20" s="51" t="s">
        <v>44</v>
      </c>
      <c r="B20" s="52"/>
      <c r="C20" s="53"/>
      <c r="D20" s="53">
        <f t="shared" ref="D20:E25" si="10">D29+D145</f>
        <v>355808044</v>
      </c>
      <c r="E20" s="53">
        <f t="shared" si="10"/>
        <v>833</v>
      </c>
      <c r="F20" s="54">
        <f t="shared" si="0"/>
        <v>35595</v>
      </c>
      <c r="G20" s="52"/>
      <c r="H20" s="53"/>
      <c r="I20" s="53">
        <f t="shared" ref="I20:J25" si="11">I29+I145</f>
        <v>288321108</v>
      </c>
      <c r="J20" s="53">
        <f t="shared" si="11"/>
        <v>714</v>
      </c>
      <c r="K20" s="54">
        <f t="shared" si="1"/>
        <v>33651</v>
      </c>
      <c r="L20" s="52"/>
      <c r="M20" s="53"/>
      <c r="N20" s="53">
        <f t="shared" ref="N20:O25" si="12">N29+N145</f>
        <v>281457851</v>
      </c>
      <c r="O20" s="53">
        <f t="shared" si="12"/>
        <v>706</v>
      </c>
      <c r="P20" s="55">
        <f t="shared" si="2"/>
        <v>33222</v>
      </c>
      <c r="Q20" s="56"/>
      <c r="R20" s="53">
        <f t="shared" si="3"/>
        <v>23216503</v>
      </c>
      <c r="S20" s="57">
        <f t="shared" si="3"/>
        <v>0</v>
      </c>
      <c r="T20" s="56"/>
      <c r="U20" s="53">
        <f t="shared" si="3"/>
        <v>0</v>
      </c>
      <c r="V20" s="57">
        <f t="shared" si="3"/>
        <v>0</v>
      </c>
      <c r="W20" s="52"/>
      <c r="X20" s="53"/>
      <c r="Y20" s="53">
        <f t="shared" ref="Y20:Z25" si="13">Y29+Y145</f>
        <v>304674354</v>
      </c>
      <c r="Z20" s="53">
        <f t="shared" si="13"/>
        <v>706</v>
      </c>
      <c r="AA20" s="54">
        <f t="shared" si="4"/>
        <v>35963</v>
      </c>
      <c r="AB20" s="52"/>
      <c r="AC20" s="53"/>
      <c r="AD20" s="53">
        <f t="shared" ref="AD20:AE25" si="14">AD29+AD145</f>
        <v>269904298</v>
      </c>
      <c r="AE20" s="53">
        <f t="shared" si="14"/>
        <v>649</v>
      </c>
      <c r="AF20" s="54">
        <f t="shared" si="5"/>
        <v>34656</v>
      </c>
      <c r="AG20" s="56"/>
      <c r="AH20" s="53">
        <f t="shared" si="6"/>
        <v>18939659</v>
      </c>
      <c r="AI20" s="57">
        <f t="shared" si="6"/>
        <v>0</v>
      </c>
      <c r="AJ20" s="56"/>
      <c r="AK20" s="53">
        <f t="shared" si="6"/>
        <v>0</v>
      </c>
      <c r="AL20" s="57">
        <f t="shared" si="6"/>
        <v>0</v>
      </c>
      <c r="AM20" s="56"/>
      <c r="AN20" s="53">
        <f t="shared" si="6"/>
        <v>0</v>
      </c>
      <c r="AO20" s="57">
        <f t="shared" si="6"/>
        <v>0</v>
      </c>
      <c r="AP20" s="56"/>
      <c r="AQ20" s="53">
        <f t="shared" si="6"/>
        <v>0</v>
      </c>
      <c r="AR20" s="57">
        <f t="shared" si="6"/>
        <v>0</v>
      </c>
      <c r="AS20" s="58"/>
      <c r="AT20" s="42"/>
      <c r="AU20" s="52"/>
      <c r="AV20" s="53"/>
      <c r="AW20" s="53">
        <f t="shared" ref="AW20:AX25" si="15">AW29+AW145</f>
        <v>-11553553</v>
      </c>
      <c r="AX20" s="53">
        <f t="shared" si="15"/>
        <v>-57</v>
      </c>
      <c r="AY20" s="59"/>
      <c r="AZ20" s="60"/>
      <c r="BA20" s="60">
        <f t="shared" ref="BA20:BB25" si="16">IF(N20=0,0,AD20/N20*100)</f>
        <v>95.895103668648417</v>
      </c>
      <c r="BB20" s="60">
        <f t="shared" si="16"/>
        <v>91.926345609065152</v>
      </c>
      <c r="BC20" s="52"/>
      <c r="BD20" s="53"/>
      <c r="BE20" s="53">
        <f t="shared" ref="BE20:BF25" si="17">BE29+BE145</f>
        <v>-30493212</v>
      </c>
      <c r="BF20" s="53">
        <f t="shared" si="17"/>
        <v>-57</v>
      </c>
      <c r="BG20" s="61">
        <f t="shared" si="7"/>
        <v>97.361989043404975</v>
      </c>
      <c r="BH20" s="60">
        <f t="shared" si="8"/>
        <v>102.98653829009538</v>
      </c>
      <c r="BI20" s="62">
        <f t="shared" si="9"/>
        <v>104.31641683221962</v>
      </c>
      <c r="BJ20" s="63"/>
      <c r="BK20" s="42"/>
      <c r="BL20" s="52"/>
      <c r="BM20" s="53"/>
      <c r="BN20" s="53">
        <f t="shared" ref="BN20:BO25" si="18">BN29+BN145</f>
        <v>-34770056</v>
      </c>
      <c r="BO20" s="53">
        <f t="shared" si="18"/>
        <v>-57</v>
      </c>
      <c r="BP20" s="52"/>
      <c r="BQ20" s="53"/>
      <c r="BR20" s="60">
        <f t="shared" ref="BR20:BS25" si="19">IF(Y20=0,0,AD20/Y20*100)</f>
        <v>88.58779692366231</v>
      </c>
      <c r="BS20" s="62">
        <f t="shared" si="19"/>
        <v>91.926345609065152</v>
      </c>
      <c r="BT20" s="42"/>
      <c r="BU20" s="52"/>
      <c r="BV20" s="53"/>
      <c r="BW20" s="53">
        <f t="shared" ref="BW20:BX25" si="20">BW29+BW145</f>
        <v>-85903746</v>
      </c>
      <c r="BX20" s="53">
        <f t="shared" si="20"/>
        <v>-184</v>
      </c>
      <c r="BY20" s="59"/>
      <c r="BZ20" s="60"/>
      <c r="CA20" s="60">
        <f t="shared" ref="CA20:CB25" si="21">IF(D20=0,0,AD20/D20*100)</f>
        <v>75.856716156760072</v>
      </c>
      <c r="CB20" s="62">
        <f t="shared" si="21"/>
        <v>77.911164465786314</v>
      </c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</row>
    <row r="21" spans="1:131" ht="20.25" hidden="1" x14ac:dyDescent="0.3">
      <c r="A21" s="64" t="s">
        <v>45</v>
      </c>
      <c r="B21" s="52"/>
      <c r="C21" s="53"/>
      <c r="D21" s="53">
        <f t="shared" si="10"/>
        <v>0</v>
      </c>
      <c r="E21" s="53">
        <f t="shared" si="10"/>
        <v>0</v>
      </c>
      <c r="F21" s="54">
        <f t="shared" si="0"/>
        <v>0</v>
      </c>
      <c r="G21" s="52"/>
      <c r="H21" s="53"/>
      <c r="I21" s="53">
        <f t="shared" si="11"/>
        <v>0</v>
      </c>
      <c r="J21" s="53">
        <f t="shared" si="11"/>
        <v>0</v>
      </c>
      <c r="K21" s="54">
        <f t="shared" si="1"/>
        <v>0</v>
      </c>
      <c r="L21" s="52"/>
      <c r="M21" s="53"/>
      <c r="N21" s="53">
        <f t="shared" si="12"/>
        <v>0</v>
      </c>
      <c r="O21" s="53">
        <f t="shared" si="12"/>
        <v>0</v>
      </c>
      <c r="P21" s="55">
        <f t="shared" si="2"/>
        <v>0</v>
      </c>
      <c r="Q21" s="56"/>
      <c r="R21" s="53">
        <f t="shared" si="3"/>
        <v>0</v>
      </c>
      <c r="S21" s="57">
        <f t="shared" si="3"/>
        <v>0</v>
      </c>
      <c r="T21" s="56"/>
      <c r="U21" s="53">
        <f t="shared" si="3"/>
        <v>0</v>
      </c>
      <c r="V21" s="57">
        <f t="shared" si="3"/>
        <v>0</v>
      </c>
      <c r="W21" s="52"/>
      <c r="X21" s="53"/>
      <c r="Y21" s="53">
        <f t="shared" si="13"/>
        <v>0</v>
      </c>
      <c r="Z21" s="53">
        <f t="shared" si="13"/>
        <v>0</v>
      </c>
      <c r="AA21" s="54">
        <f t="shared" si="4"/>
        <v>0</v>
      </c>
      <c r="AB21" s="52"/>
      <c r="AC21" s="53"/>
      <c r="AD21" s="53">
        <f t="shared" si="14"/>
        <v>0</v>
      </c>
      <c r="AE21" s="53">
        <f t="shared" si="14"/>
        <v>0</v>
      </c>
      <c r="AF21" s="54">
        <f t="shared" si="5"/>
        <v>0</v>
      </c>
      <c r="AG21" s="56"/>
      <c r="AH21" s="53">
        <f t="shared" si="6"/>
        <v>0</v>
      </c>
      <c r="AI21" s="57">
        <f t="shared" si="6"/>
        <v>0</v>
      </c>
      <c r="AJ21" s="56"/>
      <c r="AK21" s="53">
        <f t="shared" si="6"/>
        <v>0</v>
      </c>
      <c r="AL21" s="57">
        <f t="shared" si="6"/>
        <v>0</v>
      </c>
      <c r="AM21" s="56"/>
      <c r="AN21" s="53">
        <f t="shared" si="6"/>
        <v>0</v>
      </c>
      <c r="AO21" s="57">
        <f t="shared" si="6"/>
        <v>0</v>
      </c>
      <c r="AP21" s="56"/>
      <c r="AQ21" s="53">
        <f t="shared" si="6"/>
        <v>0</v>
      </c>
      <c r="AR21" s="57">
        <f t="shared" si="6"/>
        <v>0</v>
      </c>
      <c r="AS21" s="58"/>
      <c r="AT21" s="42"/>
      <c r="AU21" s="52"/>
      <c r="AV21" s="53"/>
      <c r="AW21" s="53">
        <f t="shared" si="15"/>
        <v>0</v>
      </c>
      <c r="AX21" s="53">
        <f t="shared" si="15"/>
        <v>0</v>
      </c>
      <c r="AY21" s="59"/>
      <c r="AZ21" s="60"/>
      <c r="BA21" s="60">
        <f t="shared" si="16"/>
        <v>0</v>
      </c>
      <c r="BB21" s="60">
        <f t="shared" si="16"/>
        <v>0</v>
      </c>
      <c r="BC21" s="52"/>
      <c r="BD21" s="53"/>
      <c r="BE21" s="53">
        <f t="shared" si="17"/>
        <v>0</v>
      </c>
      <c r="BF21" s="53">
        <f t="shared" si="17"/>
        <v>0</v>
      </c>
      <c r="BG21" s="61">
        <f t="shared" si="7"/>
        <v>0</v>
      </c>
      <c r="BH21" s="60">
        <f t="shared" si="8"/>
        <v>0</v>
      </c>
      <c r="BI21" s="62">
        <f t="shared" si="9"/>
        <v>0</v>
      </c>
      <c r="BJ21" s="63"/>
      <c r="BK21" s="42"/>
      <c r="BL21" s="52"/>
      <c r="BM21" s="53"/>
      <c r="BN21" s="53">
        <f t="shared" si="18"/>
        <v>0</v>
      </c>
      <c r="BO21" s="53">
        <f t="shared" si="18"/>
        <v>0</v>
      </c>
      <c r="BP21" s="52"/>
      <c r="BQ21" s="53"/>
      <c r="BR21" s="60">
        <f t="shared" si="19"/>
        <v>0</v>
      </c>
      <c r="BS21" s="62">
        <f t="shared" si="19"/>
        <v>0</v>
      </c>
      <c r="BT21" s="42"/>
      <c r="BU21" s="52"/>
      <c r="BV21" s="53"/>
      <c r="BW21" s="53">
        <f t="shared" si="20"/>
        <v>0</v>
      </c>
      <c r="BX21" s="53">
        <f t="shared" si="20"/>
        <v>0</v>
      </c>
      <c r="BY21" s="59"/>
      <c r="BZ21" s="60"/>
      <c r="CA21" s="60">
        <f t="shared" si="21"/>
        <v>0</v>
      </c>
      <c r="CB21" s="62">
        <f t="shared" si="21"/>
        <v>0</v>
      </c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</row>
    <row r="22" spans="1:131" ht="20.25" hidden="1" x14ac:dyDescent="0.3">
      <c r="A22" s="64" t="s">
        <v>46</v>
      </c>
      <c r="B22" s="52"/>
      <c r="C22" s="53"/>
      <c r="D22" s="53">
        <f t="shared" si="10"/>
        <v>0</v>
      </c>
      <c r="E22" s="53">
        <f t="shared" si="10"/>
        <v>0</v>
      </c>
      <c r="F22" s="54">
        <f t="shared" si="0"/>
        <v>0</v>
      </c>
      <c r="G22" s="52"/>
      <c r="H22" s="53"/>
      <c r="I22" s="53">
        <f t="shared" si="11"/>
        <v>0</v>
      </c>
      <c r="J22" s="53">
        <f t="shared" si="11"/>
        <v>0</v>
      </c>
      <c r="K22" s="54">
        <f t="shared" si="1"/>
        <v>0</v>
      </c>
      <c r="L22" s="52"/>
      <c r="M22" s="53"/>
      <c r="N22" s="53">
        <f t="shared" si="12"/>
        <v>0</v>
      </c>
      <c r="O22" s="53">
        <f t="shared" si="12"/>
        <v>0</v>
      </c>
      <c r="P22" s="55">
        <f t="shared" si="2"/>
        <v>0</v>
      </c>
      <c r="Q22" s="56"/>
      <c r="R22" s="53">
        <f t="shared" si="3"/>
        <v>0</v>
      </c>
      <c r="S22" s="57">
        <f t="shared" si="3"/>
        <v>0</v>
      </c>
      <c r="T22" s="56"/>
      <c r="U22" s="53">
        <f t="shared" si="3"/>
        <v>0</v>
      </c>
      <c r="V22" s="57">
        <f t="shared" si="3"/>
        <v>0</v>
      </c>
      <c r="W22" s="52"/>
      <c r="X22" s="53"/>
      <c r="Y22" s="53">
        <f t="shared" si="13"/>
        <v>0</v>
      </c>
      <c r="Z22" s="53">
        <f t="shared" si="13"/>
        <v>0</v>
      </c>
      <c r="AA22" s="54">
        <f t="shared" si="4"/>
        <v>0</v>
      </c>
      <c r="AB22" s="52"/>
      <c r="AC22" s="53"/>
      <c r="AD22" s="53">
        <f t="shared" si="14"/>
        <v>0</v>
      </c>
      <c r="AE22" s="53">
        <f t="shared" si="14"/>
        <v>0</v>
      </c>
      <c r="AF22" s="54">
        <f t="shared" si="5"/>
        <v>0</v>
      </c>
      <c r="AG22" s="56"/>
      <c r="AH22" s="53">
        <f t="shared" si="6"/>
        <v>0</v>
      </c>
      <c r="AI22" s="57">
        <f t="shared" si="6"/>
        <v>0</v>
      </c>
      <c r="AJ22" s="56"/>
      <c r="AK22" s="53">
        <f t="shared" si="6"/>
        <v>0</v>
      </c>
      <c r="AL22" s="57">
        <f t="shared" si="6"/>
        <v>0</v>
      </c>
      <c r="AM22" s="56"/>
      <c r="AN22" s="53">
        <f t="shared" si="6"/>
        <v>0</v>
      </c>
      <c r="AO22" s="57">
        <f t="shared" si="6"/>
        <v>0</v>
      </c>
      <c r="AP22" s="56"/>
      <c r="AQ22" s="53">
        <f t="shared" si="6"/>
        <v>0</v>
      </c>
      <c r="AR22" s="57">
        <f t="shared" si="6"/>
        <v>0</v>
      </c>
      <c r="AS22" s="58"/>
      <c r="AT22" s="42"/>
      <c r="AU22" s="52"/>
      <c r="AV22" s="53"/>
      <c r="AW22" s="53">
        <f t="shared" si="15"/>
        <v>0</v>
      </c>
      <c r="AX22" s="53">
        <f t="shared" si="15"/>
        <v>0</v>
      </c>
      <c r="AY22" s="59"/>
      <c r="AZ22" s="60"/>
      <c r="BA22" s="60">
        <f t="shared" si="16"/>
        <v>0</v>
      </c>
      <c r="BB22" s="60">
        <f t="shared" si="16"/>
        <v>0</v>
      </c>
      <c r="BC22" s="52"/>
      <c r="BD22" s="53"/>
      <c r="BE22" s="53">
        <f t="shared" si="17"/>
        <v>0</v>
      </c>
      <c r="BF22" s="53">
        <f t="shared" si="17"/>
        <v>0</v>
      </c>
      <c r="BG22" s="61">
        <f t="shared" si="7"/>
        <v>0</v>
      </c>
      <c r="BH22" s="60">
        <f t="shared" si="8"/>
        <v>0</v>
      </c>
      <c r="BI22" s="62">
        <f t="shared" si="9"/>
        <v>0</v>
      </c>
      <c r="BJ22" s="63"/>
      <c r="BK22" s="42"/>
      <c r="BL22" s="52"/>
      <c r="BM22" s="53"/>
      <c r="BN22" s="53">
        <f t="shared" si="18"/>
        <v>0</v>
      </c>
      <c r="BO22" s="53">
        <f t="shared" si="18"/>
        <v>0</v>
      </c>
      <c r="BP22" s="52"/>
      <c r="BQ22" s="53"/>
      <c r="BR22" s="60">
        <f t="shared" si="19"/>
        <v>0</v>
      </c>
      <c r="BS22" s="62">
        <f t="shared" si="19"/>
        <v>0</v>
      </c>
      <c r="BT22" s="42"/>
      <c r="BU22" s="52"/>
      <c r="BV22" s="53"/>
      <c r="BW22" s="53">
        <f t="shared" si="20"/>
        <v>0</v>
      </c>
      <c r="BX22" s="53">
        <f t="shared" si="20"/>
        <v>0</v>
      </c>
      <c r="BY22" s="59"/>
      <c r="BZ22" s="60"/>
      <c r="CA22" s="60">
        <f t="shared" si="21"/>
        <v>0</v>
      </c>
      <c r="CB22" s="62">
        <f t="shared" si="21"/>
        <v>0</v>
      </c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</row>
    <row r="23" spans="1:131" ht="20.25" hidden="1" x14ac:dyDescent="0.3">
      <c r="A23" s="64" t="s">
        <v>47</v>
      </c>
      <c r="B23" s="52"/>
      <c r="C23" s="53"/>
      <c r="D23" s="53">
        <f t="shared" si="10"/>
        <v>0</v>
      </c>
      <c r="E23" s="53">
        <f t="shared" si="10"/>
        <v>0</v>
      </c>
      <c r="F23" s="54">
        <f t="shared" si="0"/>
        <v>0</v>
      </c>
      <c r="G23" s="52"/>
      <c r="H23" s="53"/>
      <c r="I23" s="53">
        <f t="shared" si="11"/>
        <v>0</v>
      </c>
      <c r="J23" s="53">
        <f t="shared" si="11"/>
        <v>0</v>
      </c>
      <c r="K23" s="54">
        <f t="shared" si="1"/>
        <v>0</v>
      </c>
      <c r="L23" s="52"/>
      <c r="M23" s="53"/>
      <c r="N23" s="53">
        <f t="shared" si="12"/>
        <v>0</v>
      </c>
      <c r="O23" s="53">
        <f t="shared" si="12"/>
        <v>0</v>
      </c>
      <c r="P23" s="55">
        <f t="shared" si="2"/>
        <v>0</v>
      </c>
      <c r="Q23" s="56"/>
      <c r="R23" s="53">
        <f t="shared" si="3"/>
        <v>0</v>
      </c>
      <c r="S23" s="57">
        <f t="shared" si="3"/>
        <v>0</v>
      </c>
      <c r="T23" s="56"/>
      <c r="U23" s="53">
        <f t="shared" si="3"/>
        <v>0</v>
      </c>
      <c r="V23" s="57">
        <f t="shared" si="3"/>
        <v>0</v>
      </c>
      <c r="W23" s="52"/>
      <c r="X23" s="53"/>
      <c r="Y23" s="53">
        <f t="shared" si="13"/>
        <v>0</v>
      </c>
      <c r="Z23" s="53">
        <f t="shared" si="13"/>
        <v>0</v>
      </c>
      <c r="AA23" s="54">
        <f t="shared" si="4"/>
        <v>0</v>
      </c>
      <c r="AB23" s="52"/>
      <c r="AC23" s="53"/>
      <c r="AD23" s="53">
        <f t="shared" si="14"/>
        <v>0</v>
      </c>
      <c r="AE23" s="53">
        <f t="shared" si="14"/>
        <v>0</v>
      </c>
      <c r="AF23" s="54">
        <f t="shared" si="5"/>
        <v>0</v>
      </c>
      <c r="AG23" s="56"/>
      <c r="AH23" s="53">
        <f t="shared" si="6"/>
        <v>0</v>
      </c>
      <c r="AI23" s="57">
        <f t="shared" si="6"/>
        <v>0</v>
      </c>
      <c r="AJ23" s="56"/>
      <c r="AK23" s="53">
        <f t="shared" si="6"/>
        <v>0</v>
      </c>
      <c r="AL23" s="57">
        <f t="shared" si="6"/>
        <v>0</v>
      </c>
      <c r="AM23" s="56"/>
      <c r="AN23" s="53">
        <f t="shared" si="6"/>
        <v>0</v>
      </c>
      <c r="AO23" s="57">
        <f t="shared" si="6"/>
        <v>0</v>
      </c>
      <c r="AP23" s="56"/>
      <c r="AQ23" s="53">
        <f t="shared" si="6"/>
        <v>0</v>
      </c>
      <c r="AR23" s="57">
        <f t="shared" si="6"/>
        <v>0</v>
      </c>
      <c r="AS23" s="58"/>
      <c r="AT23" s="42"/>
      <c r="AU23" s="52"/>
      <c r="AV23" s="53"/>
      <c r="AW23" s="53">
        <f t="shared" si="15"/>
        <v>0</v>
      </c>
      <c r="AX23" s="53">
        <f t="shared" si="15"/>
        <v>0</v>
      </c>
      <c r="AY23" s="59"/>
      <c r="AZ23" s="60"/>
      <c r="BA23" s="60">
        <f t="shared" si="16"/>
        <v>0</v>
      </c>
      <c r="BB23" s="60">
        <f t="shared" si="16"/>
        <v>0</v>
      </c>
      <c r="BC23" s="52"/>
      <c r="BD23" s="53"/>
      <c r="BE23" s="53">
        <f t="shared" si="17"/>
        <v>0</v>
      </c>
      <c r="BF23" s="53">
        <f t="shared" si="17"/>
        <v>0</v>
      </c>
      <c r="BG23" s="61">
        <f t="shared" si="7"/>
        <v>0</v>
      </c>
      <c r="BH23" s="60">
        <f t="shared" si="8"/>
        <v>0</v>
      </c>
      <c r="BI23" s="62">
        <f t="shared" si="9"/>
        <v>0</v>
      </c>
      <c r="BJ23" s="63"/>
      <c r="BK23" s="42"/>
      <c r="BL23" s="52"/>
      <c r="BM23" s="53"/>
      <c r="BN23" s="53">
        <f t="shared" si="18"/>
        <v>0</v>
      </c>
      <c r="BO23" s="53">
        <f t="shared" si="18"/>
        <v>0</v>
      </c>
      <c r="BP23" s="52"/>
      <c r="BQ23" s="53"/>
      <c r="BR23" s="60">
        <f t="shared" si="19"/>
        <v>0</v>
      </c>
      <c r="BS23" s="62">
        <f t="shared" si="19"/>
        <v>0</v>
      </c>
      <c r="BT23" s="42"/>
      <c r="BU23" s="52"/>
      <c r="BV23" s="53"/>
      <c r="BW23" s="53">
        <f t="shared" si="20"/>
        <v>0</v>
      </c>
      <c r="BX23" s="53">
        <f t="shared" si="20"/>
        <v>0</v>
      </c>
      <c r="BY23" s="59"/>
      <c r="BZ23" s="60"/>
      <c r="CA23" s="60">
        <f t="shared" si="21"/>
        <v>0</v>
      </c>
      <c r="CB23" s="62">
        <f t="shared" si="21"/>
        <v>0</v>
      </c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</row>
    <row r="24" spans="1:131" ht="20.25" hidden="1" x14ac:dyDescent="0.3">
      <c r="A24" s="64" t="s">
        <v>48</v>
      </c>
      <c r="B24" s="52"/>
      <c r="C24" s="53"/>
      <c r="D24" s="53">
        <f t="shared" si="10"/>
        <v>0</v>
      </c>
      <c r="E24" s="53">
        <f t="shared" si="10"/>
        <v>0</v>
      </c>
      <c r="F24" s="54">
        <f t="shared" si="0"/>
        <v>0</v>
      </c>
      <c r="G24" s="52"/>
      <c r="H24" s="53"/>
      <c r="I24" s="53">
        <f t="shared" si="11"/>
        <v>89944211</v>
      </c>
      <c r="J24" s="53">
        <f t="shared" si="11"/>
        <v>183</v>
      </c>
      <c r="K24" s="54">
        <f t="shared" si="1"/>
        <v>40958</v>
      </c>
      <c r="L24" s="52"/>
      <c r="M24" s="53"/>
      <c r="N24" s="53">
        <f t="shared" si="12"/>
        <v>106895279</v>
      </c>
      <c r="O24" s="53">
        <f t="shared" si="12"/>
        <v>198</v>
      </c>
      <c r="P24" s="55">
        <f t="shared" si="2"/>
        <v>44990</v>
      </c>
      <c r="Q24" s="56"/>
      <c r="R24" s="53">
        <f t="shared" si="3"/>
        <v>8958869</v>
      </c>
      <c r="S24" s="57">
        <f t="shared" si="3"/>
        <v>0</v>
      </c>
      <c r="T24" s="56"/>
      <c r="U24" s="53">
        <f t="shared" si="3"/>
        <v>0</v>
      </c>
      <c r="V24" s="57">
        <f t="shared" si="3"/>
        <v>0</v>
      </c>
      <c r="W24" s="52"/>
      <c r="X24" s="53"/>
      <c r="Y24" s="53">
        <f t="shared" si="13"/>
        <v>115854148</v>
      </c>
      <c r="Z24" s="53">
        <f t="shared" si="13"/>
        <v>198</v>
      </c>
      <c r="AA24" s="54">
        <f t="shared" si="4"/>
        <v>48760</v>
      </c>
      <c r="AB24" s="52"/>
      <c r="AC24" s="53"/>
      <c r="AD24" s="53">
        <f t="shared" si="14"/>
        <v>112932114</v>
      </c>
      <c r="AE24" s="53">
        <f t="shared" si="14"/>
        <v>196</v>
      </c>
      <c r="AF24" s="54">
        <f t="shared" si="5"/>
        <v>48015</v>
      </c>
      <c r="AG24" s="56"/>
      <c r="AH24" s="53">
        <f t="shared" si="6"/>
        <v>8958869</v>
      </c>
      <c r="AI24" s="57">
        <f t="shared" si="6"/>
        <v>0</v>
      </c>
      <c r="AJ24" s="56"/>
      <c r="AK24" s="53">
        <f t="shared" si="6"/>
        <v>0</v>
      </c>
      <c r="AL24" s="57">
        <f t="shared" si="6"/>
        <v>0</v>
      </c>
      <c r="AM24" s="56"/>
      <c r="AN24" s="53">
        <f t="shared" si="6"/>
        <v>0</v>
      </c>
      <c r="AO24" s="57">
        <f t="shared" si="6"/>
        <v>0</v>
      </c>
      <c r="AP24" s="56"/>
      <c r="AQ24" s="53">
        <f t="shared" si="6"/>
        <v>0</v>
      </c>
      <c r="AR24" s="57">
        <f t="shared" si="6"/>
        <v>0</v>
      </c>
      <c r="AS24" s="58"/>
      <c r="AT24" s="42"/>
      <c r="AU24" s="52"/>
      <c r="AV24" s="53"/>
      <c r="AW24" s="53">
        <f t="shared" si="15"/>
        <v>6036835</v>
      </c>
      <c r="AX24" s="53">
        <f t="shared" si="15"/>
        <v>-2</v>
      </c>
      <c r="AY24" s="59"/>
      <c r="AZ24" s="60"/>
      <c r="BA24" s="60">
        <f t="shared" si="16"/>
        <v>105.64742901321209</v>
      </c>
      <c r="BB24" s="60">
        <f t="shared" si="16"/>
        <v>98.98989898989899</v>
      </c>
      <c r="BC24" s="52"/>
      <c r="BD24" s="53"/>
      <c r="BE24" s="53">
        <f t="shared" si="17"/>
        <v>-2922034</v>
      </c>
      <c r="BF24" s="53">
        <f t="shared" si="17"/>
        <v>-2</v>
      </c>
      <c r="BG24" s="61">
        <f t="shared" si="7"/>
        <v>0</v>
      </c>
      <c r="BH24" s="60">
        <f t="shared" si="8"/>
        <v>117.22984520728552</v>
      </c>
      <c r="BI24" s="62">
        <f t="shared" si="9"/>
        <v>106.72371638141809</v>
      </c>
      <c r="BJ24" s="63"/>
      <c r="BK24" s="42"/>
      <c r="BL24" s="52"/>
      <c r="BM24" s="53"/>
      <c r="BN24" s="53">
        <f t="shared" si="18"/>
        <v>-2922034</v>
      </c>
      <c r="BO24" s="53">
        <f t="shared" si="18"/>
        <v>-2</v>
      </c>
      <c r="BP24" s="52"/>
      <c r="BQ24" s="53"/>
      <c r="BR24" s="60">
        <f t="shared" si="19"/>
        <v>97.477833939963901</v>
      </c>
      <c r="BS24" s="62">
        <f t="shared" si="19"/>
        <v>98.98989898989899</v>
      </c>
      <c r="BT24" s="42"/>
      <c r="BU24" s="52"/>
      <c r="BV24" s="53"/>
      <c r="BW24" s="53">
        <f t="shared" si="20"/>
        <v>112932114</v>
      </c>
      <c r="BX24" s="53">
        <f t="shared" si="20"/>
        <v>196</v>
      </c>
      <c r="BY24" s="59"/>
      <c r="BZ24" s="60"/>
      <c r="CA24" s="60">
        <f t="shared" si="21"/>
        <v>0</v>
      </c>
      <c r="CB24" s="62">
        <f t="shared" si="21"/>
        <v>0</v>
      </c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</row>
    <row r="25" spans="1:131" ht="20.25" hidden="1" x14ac:dyDescent="0.3">
      <c r="A25" s="65" t="s">
        <v>49</v>
      </c>
      <c r="B25" s="52"/>
      <c r="C25" s="53"/>
      <c r="D25" s="53">
        <f t="shared" si="10"/>
        <v>0</v>
      </c>
      <c r="E25" s="53">
        <f t="shared" si="10"/>
        <v>0</v>
      </c>
      <c r="F25" s="54">
        <f t="shared" si="0"/>
        <v>0</v>
      </c>
      <c r="G25" s="52"/>
      <c r="H25" s="53"/>
      <c r="I25" s="53">
        <f t="shared" si="11"/>
        <v>0</v>
      </c>
      <c r="J25" s="53">
        <f t="shared" si="11"/>
        <v>0</v>
      </c>
      <c r="K25" s="54">
        <f t="shared" si="1"/>
        <v>0</v>
      </c>
      <c r="L25" s="52"/>
      <c r="M25" s="53"/>
      <c r="N25" s="53">
        <f t="shared" si="12"/>
        <v>0</v>
      </c>
      <c r="O25" s="53">
        <f t="shared" si="12"/>
        <v>0</v>
      </c>
      <c r="P25" s="55">
        <f t="shared" si="2"/>
        <v>0</v>
      </c>
      <c r="Q25" s="56"/>
      <c r="R25" s="53">
        <f t="shared" si="3"/>
        <v>0</v>
      </c>
      <c r="S25" s="57">
        <f t="shared" si="3"/>
        <v>0</v>
      </c>
      <c r="T25" s="56"/>
      <c r="U25" s="53">
        <f t="shared" si="3"/>
        <v>0</v>
      </c>
      <c r="V25" s="57">
        <f t="shared" si="3"/>
        <v>0</v>
      </c>
      <c r="W25" s="52"/>
      <c r="X25" s="53"/>
      <c r="Y25" s="53">
        <f t="shared" si="13"/>
        <v>0</v>
      </c>
      <c r="Z25" s="53">
        <f t="shared" si="13"/>
        <v>0</v>
      </c>
      <c r="AA25" s="54">
        <f t="shared" si="4"/>
        <v>0</v>
      </c>
      <c r="AB25" s="52"/>
      <c r="AC25" s="53"/>
      <c r="AD25" s="53">
        <f t="shared" si="14"/>
        <v>0</v>
      </c>
      <c r="AE25" s="53">
        <f t="shared" si="14"/>
        <v>0</v>
      </c>
      <c r="AF25" s="54">
        <f t="shared" si="5"/>
        <v>0</v>
      </c>
      <c r="AG25" s="56"/>
      <c r="AH25" s="53">
        <f t="shared" si="6"/>
        <v>0</v>
      </c>
      <c r="AI25" s="57">
        <f t="shared" si="6"/>
        <v>0</v>
      </c>
      <c r="AJ25" s="56"/>
      <c r="AK25" s="53">
        <f t="shared" si="6"/>
        <v>0</v>
      </c>
      <c r="AL25" s="57">
        <f t="shared" si="6"/>
        <v>0</v>
      </c>
      <c r="AM25" s="56"/>
      <c r="AN25" s="53">
        <f t="shared" si="6"/>
        <v>0</v>
      </c>
      <c r="AO25" s="57">
        <f t="shared" si="6"/>
        <v>0</v>
      </c>
      <c r="AP25" s="56"/>
      <c r="AQ25" s="53">
        <f t="shared" si="6"/>
        <v>0</v>
      </c>
      <c r="AR25" s="57">
        <f t="shared" si="6"/>
        <v>0</v>
      </c>
      <c r="AS25" s="58"/>
      <c r="AT25" s="42"/>
      <c r="AU25" s="52"/>
      <c r="AV25" s="53"/>
      <c r="AW25" s="53">
        <f t="shared" si="15"/>
        <v>0</v>
      </c>
      <c r="AX25" s="53">
        <f t="shared" si="15"/>
        <v>0</v>
      </c>
      <c r="AY25" s="59"/>
      <c r="AZ25" s="60"/>
      <c r="BA25" s="60">
        <f t="shared" si="16"/>
        <v>0</v>
      </c>
      <c r="BB25" s="60">
        <f t="shared" si="16"/>
        <v>0</v>
      </c>
      <c r="BC25" s="52"/>
      <c r="BD25" s="53"/>
      <c r="BE25" s="53">
        <f t="shared" si="17"/>
        <v>0</v>
      </c>
      <c r="BF25" s="53">
        <f t="shared" si="17"/>
        <v>0</v>
      </c>
      <c r="BG25" s="61">
        <f t="shared" si="7"/>
        <v>0</v>
      </c>
      <c r="BH25" s="60">
        <f t="shared" si="8"/>
        <v>0</v>
      </c>
      <c r="BI25" s="62">
        <f t="shared" si="9"/>
        <v>0</v>
      </c>
      <c r="BJ25" s="63"/>
      <c r="BK25" s="42"/>
      <c r="BL25" s="52"/>
      <c r="BM25" s="53"/>
      <c r="BN25" s="53">
        <f t="shared" si="18"/>
        <v>0</v>
      </c>
      <c r="BO25" s="53">
        <f t="shared" si="18"/>
        <v>0</v>
      </c>
      <c r="BP25" s="52"/>
      <c r="BQ25" s="53"/>
      <c r="BR25" s="60">
        <f t="shared" si="19"/>
        <v>0</v>
      </c>
      <c r="BS25" s="62">
        <f t="shared" si="19"/>
        <v>0</v>
      </c>
      <c r="BT25" s="42"/>
      <c r="BU25" s="52"/>
      <c r="BV25" s="53"/>
      <c r="BW25" s="53">
        <f t="shared" si="20"/>
        <v>0</v>
      </c>
      <c r="BX25" s="53">
        <f t="shared" si="20"/>
        <v>0</v>
      </c>
      <c r="BY25" s="59"/>
      <c r="BZ25" s="60"/>
      <c r="CA25" s="60">
        <f t="shared" si="21"/>
        <v>0</v>
      </c>
      <c r="CB25" s="62">
        <f t="shared" si="21"/>
        <v>0</v>
      </c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</row>
    <row r="26" spans="1:131" ht="20.25" hidden="1" x14ac:dyDescent="0.3">
      <c r="A26" s="64" t="s">
        <v>50</v>
      </c>
      <c r="B26" s="52"/>
      <c r="C26" s="66">
        <f>C35+C151</f>
        <v>1211302</v>
      </c>
      <c r="D26" s="67"/>
      <c r="E26" s="67"/>
      <c r="F26" s="68"/>
      <c r="G26" s="52"/>
      <c r="H26" s="53">
        <f>H35+H151</f>
        <v>1292800</v>
      </c>
      <c r="I26" s="67"/>
      <c r="J26" s="67"/>
      <c r="K26" s="68"/>
      <c r="L26" s="52"/>
      <c r="M26" s="53">
        <f>M35+M151</f>
        <v>1292800</v>
      </c>
      <c r="N26" s="67"/>
      <c r="O26" s="67"/>
      <c r="P26" s="69"/>
      <c r="Q26" s="56">
        <f>Q35+Q151</f>
        <v>112400</v>
      </c>
      <c r="R26" s="67"/>
      <c r="S26" s="70"/>
      <c r="T26" s="56">
        <f>T35+T151</f>
        <v>0</v>
      </c>
      <c r="U26" s="67"/>
      <c r="V26" s="70"/>
      <c r="W26" s="52"/>
      <c r="X26" s="53">
        <f>X35+X151</f>
        <v>1405200</v>
      </c>
      <c r="Y26" s="67"/>
      <c r="Z26" s="67"/>
      <c r="AA26" s="68"/>
      <c r="AB26" s="52"/>
      <c r="AC26" s="53">
        <f>AC35+AC151</f>
        <v>1405200</v>
      </c>
      <c r="AD26" s="67"/>
      <c r="AE26" s="67"/>
      <c r="AF26" s="68"/>
      <c r="AG26" s="56">
        <f>AG35+AG151</f>
        <v>112400</v>
      </c>
      <c r="AH26" s="67"/>
      <c r="AI26" s="70"/>
      <c r="AJ26" s="56">
        <f>AJ35+AJ151</f>
        <v>0</v>
      </c>
      <c r="AK26" s="67"/>
      <c r="AL26" s="70"/>
      <c r="AM26" s="56">
        <f>AM35+AM151</f>
        <v>0</v>
      </c>
      <c r="AN26" s="67"/>
      <c r="AO26" s="70"/>
      <c r="AP26" s="56">
        <f>AP35+AP151</f>
        <v>0</v>
      </c>
      <c r="AQ26" s="67"/>
      <c r="AR26" s="70"/>
      <c r="AS26" s="71"/>
      <c r="AT26" s="42"/>
      <c r="AU26" s="52"/>
      <c r="AV26" s="53">
        <f>AV35+AV151</f>
        <v>112400</v>
      </c>
      <c r="AW26" s="67"/>
      <c r="AX26" s="67"/>
      <c r="AY26" s="59"/>
      <c r="AZ26" s="60">
        <f>IF(M26=0,0,AC26/M26*100)</f>
        <v>108.69430693069306</v>
      </c>
      <c r="BA26" s="72"/>
      <c r="BB26" s="72"/>
      <c r="BC26" s="52"/>
      <c r="BD26" s="53">
        <f>BD35+BD151</f>
        <v>0</v>
      </c>
      <c r="BE26" s="67"/>
      <c r="BF26" s="67"/>
      <c r="BG26" s="52"/>
      <c r="BH26" s="67"/>
      <c r="BI26" s="70"/>
      <c r="BJ26" s="73"/>
      <c r="BK26" s="42"/>
      <c r="BL26" s="52"/>
      <c r="BM26" s="53">
        <f>BM35+BM151</f>
        <v>0</v>
      </c>
      <c r="BN26" s="67"/>
      <c r="BO26" s="67"/>
      <c r="BP26" s="52"/>
      <c r="BQ26" s="60">
        <f>IF(X26=0,0,AC26/X26*100)</f>
        <v>100</v>
      </c>
      <c r="BR26" s="67"/>
      <c r="BS26" s="70"/>
      <c r="BT26" s="42"/>
      <c r="BU26" s="52"/>
      <c r="BV26" s="53">
        <f>BV35+BV151</f>
        <v>193898</v>
      </c>
      <c r="BW26" s="67"/>
      <c r="BX26" s="67"/>
      <c r="BY26" s="59"/>
      <c r="BZ26" s="60">
        <f>IF(C26=0,0,AC26/C26*100)</f>
        <v>116.00740360372556</v>
      </c>
      <c r="CA26" s="72"/>
      <c r="CB26" s="74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</row>
    <row r="27" spans="1:131" ht="20.25" x14ac:dyDescent="0.3">
      <c r="A27" s="51" t="s">
        <v>51</v>
      </c>
      <c r="B27" s="52"/>
      <c r="C27" s="67"/>
      <c r="D27" s="67"/>
      <c r="E27" s="67"/>
      <c r="F27" s="70"/>
      <c r="G27" s="52"/>
      <c r="H27" s="67"/>
      <c r="I27" s="67"/>
      <c r="J27" s="67"/>
      <c r="K27" s="70"/>
      <c r="L27" s="52"/>
      <c r="M27" s="67"/>
      <c r="N27" s="67"/>
      <c r="O27" s="67"/>
      <c r="P27" s="75"/>
      <c r="Q27" s="52"/>
      <c r="R27" s="67"/>
      <c r="S27" s="70"/>
      <c r="T27" s="52"/>
      <c r="U27" s="67"/>
      <c r="V27" s="70"/>
      <c r="W27" s="52"/>
      <c r="X27" s="67"/>
      <c r="Y27" s="67"/>
      <c r="Z27" s="67"/>
      <c r="AA27" s="70"/>
      <c r="AB27" s="52"/>
      <c r="AC27" s="67"/>
      <c r="AD27" s="67"/>
      <c r="AE27" s="67"/>
      <c r="AF27" s="70"/>
      <c r="AG27" s="52"/>
      <c r="AH27" s="67"/>
      <c r="AI27" s="70"/>
      <c r="AJ27" s="52"/>
      <c r="AK27" s="67"/>
      <c r="AL27" s="70"/>
      <c r="AM27" s="52"/>
      <c r="AN27" s="67"/>
      <c r="AO27" s="70"/>
      <c r="AP27" s="52"/>
      <c r="AQ27" s="67"/>
      <c r="AR27" s="70"/>
      <c r="AS27" s="71"/>
      <c r="AT27" s="42"/>
      <c r="AU27" s="52"/>
      <c r="AV27" s="67"/>
      <c r="AW27" s="67"/>
      <c r="AX27" s="67"/>
      <c r="AY27" s="59"/>
      <c r="AZ27" s="72"/>
      <c r="BA27" s="72"/>
      <c r="BB27" s="72"/>
      <c r="BC27" s="52"/>
      <c r="BD27" s="67"/>
      <c r="BE27" s="67"/>
      <c r="BF27" s="67"/>
      <c r="BG27" s="52"/>
      <c r="BH27" s="67"/>
      <c r="BI27" s="70"/>
      <c r="BJ27" s="73"/>
      <c r="BK27" s="42"/>
      <c r="BL27" s="52"/>
      <c r="BM27" s="67"/>
      <c r="BN27" s="67"/>
      <c r="BO27" s="67"/>
      <c r="BP27" s="52"/>
      <c r="BQ27" s="67"/>
      <c r="BR27" s="67"/>
      <c r="BS27" s="70"/>
      <c r="BT27" s="42"/>
      <c r="BU27" s="52"/>
      <c r="BV27" s="67"/>
      <c r="BW27" s="67"/>
      <c r="BX27" s="67"/>
      <c r="BY27" s="59"/>
      <c r="BZ27" s="72"/>
      <c r="CA27" s="72"/>
      <c r="CB27" s="74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</row>
    <row r="28" spans="1:131" s="50" customFormat="1" ht="27.75" customHeight="1" x14ac:dyDescent="0.2">
      <c r="A28" s="76" t="s">
        <v>52</v>
      </c>
      <c r="B28" s="56">
        <f>C28+D28</f>
        <v>350261527</v>
      </c>
      <c r="C28" s="53">
        <f>C37+C45+C110</f>
        <v>7342847</v>
      </c>
      <c r="D28" s="53">
        <f>D37+D45+D110</f>
        <v>342918680</v>
      </c>
      <c r="E28" s="53">
        <f>E37+E45+E110</f>
        <v>804</v>
      </c>
      <c r="F28" s="54">
        <f t="shared" ref="F28:F34" si="22">IF(E28=0,0,ROUND(D28/E28/12,0))</f>
        <v>35543</v>
      </c>
      <c r="G28" s="56">
        <f>H28+I28</f>
        <v>375314174</v>
      </c>
      <c r="H28" s="53">
        <f>H37+H45+H110</f>
        <v>10706713</v>
      </c>
      <c r="I28" s="53">
        <f>I37+I45+I110</f>
        <v>364607461</v>
      </c>
      <c r="J28" s="53">
        <f>J37+J45+J110</f>
        <v>867</v>
      </c>
      <c r="K28" s="54">
        <f t="shared" ref="K28:K34" si="23">IF(J28=0,0,ROUND(I28/J28/12,0))</f>
        <v>35045</v>
      </c>
      <c r="L28" s="56">
        <f>M28+N28</f>
        <v>389789429</v>
      </c>
      <c r="M28" s="53">
        <f>M37+M45+M110</f>
        <v>10756003</v>
      </c>
      <c r="N28" s="53">
        <f>N37+N45+N110</f>
        <v>379033426</v>
      </c>
      <c r="O28" s="53">
        <f>O37+O45+O110</f>
        <v>885</v>
      </c>
      <c r="P28" s="55">
        <f t="shared" ref="P28:P34" si="24">IF(O28=0,0,ROUND(N28/O28/12,0))</f>
        <v>35691</v>
      </c>
      <c r="Q28" s="56">
        <f t="shared" ref="Q28:V34" si="25">Q37+Q45+Q110</f>
        <v>8620375</v>
      </c>
      <c r="R28" s="53">
        <f t="shared" si="25"/>
        <v>32175372</v>
      </c>
      <c r="S28" s="57">
        <f t="shared" si="25"/>
        <v>0</v>
      </c>
      <c r="T28" s="56">
        <f t="shared" si="25"/>
        <v>0</v>
      </c>
      <c r="U28" s="53">
        <f t="shared" si="25"/>
        <v>0</v>
      </c>
      <c r="V28" s="57">
        <f t="shared" si="25"/>
        <v>0</v>
      </c>
      <c r="W28" s="56">
        <f>X28+Y28</f>
        <v>430585176</v>
      </c>
      <c r="X28" s="53">
        <f>X37+X45+X110</f>
        <v>19376378</v>
      </c>
      <c r="Y28" s="53">
        <f>Y37+Y45+Y110</f>
        <v>411208798</v>
      </c>
      <c r="Z28" s="53">
        <f>Z37+Z45+Z110</f>
        <v>885</v>
      </c>
      <c r="AA28" s="54">
        <f t="shared" ref="AA28:AA34" si="26">IF(Z28=0,0,ROUND(Y28/Z28/12,0))</f>
        <v>38720</v>
      </c>
      <c r="AB28" s="56">
        <f>AC28+AD28</f>
        <v>381345167</v>
      </c>
      <c r="AC28" s="53">
        <f>AC37+AC45+AC110</f>
        <v>7828459</v>
      </c>
      <c r="AD28" s="53">
        <f>AD37+AD45+AD110</f>
        <v>373516708</v>
      </c>
      <c r="AE28" s="53">
        <f>AE37+AE45+AE110</f>
        <v>826</v>
      </c>
      <c r="AF28" s="54">
        <f t="shared" ref="AF28:AF34" si="27">IF(AE28=0,0,ROUND(AD28/AE28/12,0))</f>
        <v>37683</v>
      </c>
      <c r="AG28" s="56">
        <f t="shared" ref="AG28:AR34" si="28">AG37+AG45+AG110</f>
        <v>3930838</v>
      </c>
      <c r="AH28" s="53">
        <f t="shared" si="28"/>
        <v>27898528</v>
      </c>
      <c r="AI28" s="57">
        <f t="shared" si="28"/>
        <v>0</v>
      </c>
      <c r="AJ28" s="56">
        <f t="shared" si="28"/>
        <v>0</v>
      </c>
      <c r="AK28" s="53">
        <f t="shared" si="28"/>
        <v>0</v>
      </c>
      <c r="AL28" s="57">
        <f t="shared" si="28"/>
        <v>0</v>
      </c>
      <c r="AM28" s="56">
        <f t="shared" si="28"/>
        <v>0</v>
      </c>
      <c r="AN28" s="53">
        <f t="shared" si="28"/>
        <v>0</v>
      </c>
      <c r="AO28" s="57">
        <f t="shared" si="28"/>
        <v>0</v>
      </c>
      <c r="AP28" s="56">
        <f t="shared" si="28"/>
        <v>0</v>
      </c>
      <c r="AQ28" s="53">
        <f t="shared" si="28"/>
        <v>0</v>
      </c>
      <c r="AR28" s="57">
        <f t="shared" si="28"/>
        <v>0</v>
      </c>
      <c r="AS28" s="58"/>
      <c r="AT28" s="42"/>
      <c r="AU28" s="56">
        <f>AV28+AW28</f>
        <v>-8444262</v>
      </c>
      <c r="AV28" s="53">
        <f>AV37+AV45+AV110</f>
        <v>-2927544</v>
      </c>
      <c r="AW28" s="53">
        <f>AW37+AW45+AW110</f>
        <v>-5516718</v>
      </c>
      <c r="AX28" s="53">
        <f>AX37+AX45+AX110</f>
        <v>-59</v>
      </c>
      <c r="AY28" s="61">
        <f>IF(L28=0,0,AB28/L28*100)</f>
        <v>97.833634939340541</v>
      </c>
      <c r="AZ28" s="60">
        <f>IF(M28=0,0,AC28/M28*100)</f>
        <v>72.782231466465745</v>
      </c>
      <c r="BA28" s="60">
        <f>IF(N28=0,0,AD28/N28*100)</f>
        <v>98.544529948659459</v>
      </c>
      <c r="BB28" s="60">
        <f>IF(O28=0,0,AE28/O28*100)</f>
        <v>93.333333333333329</v>
      </c>
      <c r="BC28" s="56">
        <f>BD28+BE28</f>
        <v>-40273628</v>
      </c>
      <c r="BD28" s="53">
        <f>BD37+BD45+BD110</f>
        <v>-6858382</v>
      </c>
      <c r="BE28" s="53">
        <f>BE37+BE45+BE110</f>
        <v>-33415246</v>
      </c>
      <c r="BF28" s="53">
        <f>BF37+BF45+BF110</f>
        <v>-59</v>
      </c>
      <c r="BG28" s="61">
        <f t="shared" ref="BG28:BG34" si="29">IF(F28=0,0,AF28/F28*100)</f>
        <v>106.02087612188053</v>
      </c>
      <c r="BH28" s="60">
        <f t="shared" ref="BH28:BH34" si="30">IF(K28=0,0,AF28/K28*100)</f>
        <v>107.52746468825795</v>
      </c>
      <c r="BI28" s="62">
        <f t="shared" ref="BI28:BI34" si="31">IF(P28=0,0,AF28/P28*100)</f>
        <v>105.581238967807</v>
      </c>
      <c r="BJ28" s="63"/>
      <c r="BK28" s="42"/>
      <c r="BL28" s="56">
        <f>BM28+BN28</f>
        <v>-49240009</v>
      </c>
      <c r="BM28" s="53">
        <f>BM37+BM45+BM110</f>
        <v>-11547919</v>
      </c>
      <c r="BN28" s="53">
        <f>BN37+BN45+BN110</f>
        <v>-37692090</v>
      </c>
      <c r="BO28" s="53">
        <f>BO37+BO45+BO110</f>
        <v>-59</v>
      </c>
      <c r="BP28" s="61">
        <f>IF(W28=0,0,AB28/W28*100)</f>
        <v>88.564397535134844</v>
      </c>
      <c r="BQ28" s="60">
        <f>IF(X28=0,0,AC28/X28*100)</f>
        <v>40.402076177498188</v>
      </c>
      <c r="BR28" s="60">
        <f>IF(Y28=0,0,AD28/Y28*100)</f>
        <v>90.833831818938862</v>
      </c>
      <c r="BS28" s="62">
        <f>IF(Z28=0,0,AE28/Z28*100)</f>
        <v>93.333333333333329</v>
      </c>
      <c r="BT28" s="42"/>
      <c r="BU28" s="56">
        <f>BV28+BW28</f>
        <v>31083640</v>
      </c>
      <c r="BV28" s="53">
        <f>BV37+BV45+BV110</f>
        <v>485612</v>
      </c>
      <c r="BW28" s="53">
        <f>BW37+BW45+BW110</f>
        <v>30598028</v>
      </c>
      <c r="BX28" s="53">
        <f>BX37+BX45+BX110</f>
        <v>22</v>
      </c>
      <c r="BY28" s="61">
        <f>IF(B28=0,0,AB28/B28*100)</f>
        <v>108.87440886420849</v>
      </c>
      <c r="BZ28" s="60">
        <f>IF(C28=0,0,AC28/C28*100)</f>
        <v>106.61340213135313</v>
      </c>
      <c r="CA28" s="60">
        <f>IF(D28=0,0,AD28/D28*100)</f>
        <v>108.92282333525839</v>
      </c>
      <c r="CB28" s="62">
        <f>IF(E28=0,0,AE28/E28*100)</f>
        <v>102.7363184079602</v>
      </c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</row>
    <row r="29" spans="1:131" ht="20.25" hidden="1" x14ac:dyDescent="0.3">
      <c r="A29" s="51" t="s">
        <v>44</v>
      </c>
      <c r="B29" s="52"/>
      <c r="C29" s="53"/>
      <c r="D29" s="53">
        <f t="shared" ref="D29:E34" si="32">D38+D46+D111</f>
        <v>342918680</v>
      </c>
      <c r="E29" s="53">
        <f t="shared" si="32"/>
        <v>804</v>
      </c>
      <c r="F29" s="54">
        <f t="shared" si="22"/>
        <v>35543</v>
      </c>
      <c r="G29" s="52"/>
      <c r="H29" s="53"/>
      <c r="I29" s="53">
        <f t="shared" ref="I29:J34" si="33">I38+I46+I111</f>
        <v>276457382</v>
      </c>
      <c r="J29" s="53">
        <f t="shared" si="33"/>
        <v>688</v>
      </c>
      <c r="K29" s="54">
        <f t="shared" si="23"/>
        <v>33486</v>
      </c>
      <c r="L29" s="52"/>
      <c r="M29" s="53"/>
      <c r="N29" s="53">
        <f t="shared" ref="N29:O34" si="34">N38+N46+N111</f>
        <v>272138147</v>
      </c>
      <c r="O29" s="53">
        <f t="shared" si="34"/>
        <v>687</v>
      </c>
      <c r="P29" s="55">
        <f t="shared" si="24"/>
        <v>33010</v>
      </c>
      <c r="Q29" s="56"/>
      <c r="R29" s="53">
        <f t="shared" si="25"/>
        <v>23216503</v>
      </c>
      <c r="S29" s="57">
        <f t="shared" si="25"/>
        <v>0</v>
      </c>
      <c r="T29" s="56"/>
      <c r="U29" s="53">
        <f t="shared" si="25"/>
        <v>0</v>
      </c>
      <c r="V29" s="57">
        <f t="shared" si="25"/>
        <v>0</v>
      </c>
      <c r="W29" s="52"/>
      <c r="X29" s="53"/>
      <c r="Y29" s="53">
        <f t="shared" ref="Y29:Z34" si="35">Y38+Y46+Y111</f>
        <v>295354650</v>
      </c>
      <c r="Z29" s="53">
        <f t="shared" si="35"/>
        <v>687</v>
      </c>
      <c r="AA29" s="54">
        <f t="shared" si="26"/>
        <v>35827</v>
      </c>
      <c r="AB29" s="52"/>
      <c r="AC29" s="53"/>
      <c r="AD29" s="53">
        <f t="shared" ref="AD29:AE34" si="36">AD38+AD46+AD111</f>
        <v>260584594</v>
      </c>
      <c r="AE29" s="53">
        <f t="shared" si="36"/>
        <v>630</v>
      </c>
      <c r="AF29" s="54">
        <f t="shared" si="27"/>
        <v>34469</v>
      </c>
      <c r="AG29" s="56"/>
      <c r="AH29" s="53">
        <f t="shared" si="28"/>
        <v>18939659</v>
      </c>
      <c r="AI29" s="57">
        <f t="shared" si="28"/>
        <v>0</v>
      </c>
      <c r="AJ29" s="56"/>
      <c r="AK29" s="53">
        <f t="shared" si="28"/>
        <v>0</v>
      </c>
      <c r="AL29" s="57">
        <f t="shared" si="28"/>
        <v>0</v>
      </c>
      <c r="AM29" s="56"/>
      <c r="AN29" s="53">
        <f t="shared" si="28"/>
        <v>0</v>
      </c>
      <c r="AO29" s="57">
        <f t="shared" si="28"/>
        <v>0</v>
      </c>
      <c r="AP29" s="56"/>
      <c r="AQ29" s="53">
        <f t="shared" si="28"/>
        <v>0</v>
      </c>
      <c r="AR29" s="57">
        <f t="shared" si="28"/>
        <v>0</v>
      </c>
      <c r="AS29" s="58"/>
      <c r="AT29" s="42"/>
      <c r="AU29" s="52"/>
      <c r="AV29" s="53"/>
      <c r="AW29" s="53">
        <f t="shared" ref="AW29:AX34" si="37">AW38+AW46+AW111</f>
        <v>-11553553</v>
      </c>
      <c r="AX29" s="53">
        <f t="shared" si="37"/>
        <v>-57</v>
      </c>
      <c r="AY29" s="59"/>
      <c r="AZ29" s="60"/>
      <c r="BA29" s="60">
        <f t="shared" ref="BA29:BB34" si="38">IF(N29=0,0,AD29/N29*100)</f>
        <v>95.754526468499833</v>
      </c>
      <c r="BB29" s="60">
        <f t="shared" si="38"/>
        <v>91.703056768558952</v>
      </c>
      <c r="BC29" s="52"/>
      <c r="BD29" s="53"/>
      <c r="BE29" s="53">
        <f t="shared" ref="BE29:BF34" si="39">BE38+BE46+BE111</f>
        <v>-30493212</v>
      </c>
      <c r="BF29" s="53">
        <f t="shared" si="39"/>
        <v>-57</v>
      </c>
      <c r="BG29" s="61">
        <f t="shared" si="29"/>
        <v>96.978307965000141</v>
      </c>
      <c r="BH29" s="60">
        <f t="shared" si="30"/>
        <v>102.9355551573792</v>
      </c>
      <c r="BI29" s="62">
        <f t="shared" si="31"/>
        <v>104.41987276582853</v>
      </c>
      <c r="BJ29" s="63"/>
      <c r="BK29" s="42"/>
      <c r="BL29" s="52"/>
      <c r="BM29" s="53"/>
      <c r="BN29" s="53">
        <f t="shared" ref="BN29:BO34" si="40">BN38+BN46+BN111</f>
        <v>-34770056</v>
      </c>
      <c r="BO29" s="53">
        <f t="shared" si="40"/>
        <v>-57</v>
      </c>
      <c r="BP29" s="52"/>
      <c r="BQ29" s="53"/>
      <c r="BR29" s="60">
        <f t="shared" ref="BR29:BS34" si="41">IF(Y29=0,0,AD29/Y29*100)</f>
        <v>88.227693046308914</v>
      </c>
      <c r="BS29" s="62">
        <f t="shared" si="41"/>
        <v>91.703056768558952</v>
      </c>
      <c r="BT29" s="42"/>
      <c r="BU29" s="52"/>
      <c r="BV29" s="53"/>
      <c r="BW29" s="53">
        <f t="shared" ref="BW29:BX34" si="42">BW38+BW46+BW111</f>
        <v>-82334086</v>
      </c>
      <c r="BX29" s="53">
        <f t="shared" si="42"/>
        <v>-174</v>
      </c>
      <c r="BY29" s="59"/>
      <c r="BZ29" s="60"/>
      <c r="CA29" s="60">
        <f t="shared" ref="CA29:CB34" si="43">IF(D29=0,0,AD29/D29*100)</f>
        <v>75.990200942100898</v>
      </c>
      <c r="CB29" s="62">
        <f t="shared" si="43"/>
        <v>78.358208955223887</v>
      </c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</row>
    <row r="30" spans="1:131" ht="20.25" hidden="1" x14ac:dyDescent="0.3">
      <c r="A30" s="64" t="s">
        <v>45</v>
      </c>
      <c r="B30" s="52"/>
      <c r="C30" s="53"/>
      <c r="D30" s="53">
        <f t="shared" si="32"/>
        <v>0</v>
      </c>
      <c r="E30" s="53">
        <f t="shared" si="32"/>
        <v>0</v>
      </c>
      <c r="F30" s="54">
        <f t="shared" si="22"/>
        <v>0</v>
      </c>
      <c r="G30" s="52"/>
      <c r="H30" s="53"/>
      <c r="I30" s="53">
        <f t="shared" si="33"/>
        <v>0</v>
      </c>
      <c r="J30" s="53">
        <f t="shared" si="33"/>
        <v>0</v>
      </c>
      <c r="K30" s="54">
        <f t="shared" si="23"/>
        <v>0</v>
      </c>
      <c r="L30" s="52"/>
      <c r="M30" s="53"/>
      <c r="N30" s="53">
        <f t="shared" si="34"/>
        <v>0</v>
      </c>
      <c r="O30" s="53">
        <f t="shared" si="34"/>
        <v>0</v>
      </c>
      <c r="P30" s="55">
        <f t="shared" si="24"/>
        <v>0</v>
      </c>
      <c r="Q30" s="56"/>
      <c r="R30" s="53">
        <f t="shared" si="25"/>
        <v>0</v>
      </c>
      <c r="S30" s="57">
        <f t="shared" si="25"/>
        <v>0</v>
      </c>
      <c r="T30" s="56"/>
      <c r="U30" s="53">
        <f t="shared" si="25"/>
        <v>0</v>
      </c>
      <c r="V30" s="57">
        <f t="shared" si="25"/>
        <v>0</v>
      </c>
      <c r="W30" s="52"/>
      <c r="X30" s="53"/>
      <c r="Y30" s="53">
        <f t="shared" si="35"/>
        <v>0</v>
      </c>
      <c r="Z30" s="53">
        <f t="shared" si="35"/>
        <v>0</v>
      </c>
      <c r="AA30" s="54">
        <f t="shared" si="26"/>
        <v>0</v>
      </c>
      <c r="AB30" s="52"/>
      <c r="AC30" s="53"/>
      <c r="AD30" s="53">
        <f t="shared" si="36"/>
        <v>0</v>
      </c>
      <c r="AE30" s="53">
        <f t="shared" si="36"/>
        <v>0</v>
      </c>
      <c r="AF30" s="54">
        <f t="shared" si="27"/>
        <v>0</v>
      </c>
      <c r="AG30" s="56"/>
      <c r="AH30" s="53">
        <f t="shared" si="28"/>
        <v>0</v>
      </c>
      <c r="AI30" s="57">
        <f t="shared" si="28"/>
        <v>0</v>
      </c>
      <c r="AJ30" s="56"/>
      <c r="AK30" s="53">
        <f t="shared" si="28"/>
        <v>0</v>
      </c>
      <c r="AL30" s="57">
        <f t="shared" si="28"/>
        <v>0</v>
      </c>
      <c r="AM30" s="56"/>
      <c r="AN30" s="53">
        <f t="shared" si="28"/>
        <v>0</v>
      </c>
      <c r="AO30" s="57">
        <f t="shared" si="28"/>
        <v>0</v>
      </c>
      <c r="AP30" s="56"/>
      <c r="AQ30" s="53">
        <f t="shared" si="28"/>
        <v>0</v>
      </c>
      <c r="AR30" s="57">
        <f t="shared" si="28"/>
        <v>0</v>
      </c>
      <c r="AS30" s="58"/>
      <c r="AT30" s="42"/>
      <c r="AU30" s="52"/>
      <c r="AV30" s="53"/>
      <c r="AW30" s="53">
        <f t="shared" si="37"/>
        <v>0</v>
      </c>
      <c r="AX30" s="53">
        <f t="shared" si="37"/>
        <v>0</v>
      </c>
      <c r="AY30" s="59"/>
      <c r="AZ30" s="60"/>
      <c r="BA30" s="60">
        <f t="shared" si="38"/>
        <v>0</v>
      </c>
      <c r="BB30" s="60">
        <f t="shared" si="38"/>
        <v>0</v>
      </c>
      <c r="BC30" s="52"/>
      <c r="BD30" s="53"/>
      <c r="BE30" s="53">
        <f t="shared" si="39"/>
        <v>0</v>
      </c>
      <c r="BF30" s="53">
        <f t="shared" si="39"/>
        <v>0</v>
      </c>
      <c r="BG30" s="61">
        <f t="shared" si="29"/>
        <v>0</v>
      </c>
      <c r="BH30" s="60">
        <f t="shared" si="30"/>
        <v>0</v>
      </c>
      <c r="BI30" s="62">
        <f t="shared" si="31"/>
        <v>0</v>
      </c>
      <c r="BJ30" s="63"/>
      <c r="BK30" s="42"/>
      <c r="BL30" s="52"/>
      <c r="BM30" s="53"/>
      <c r="BN30" s="53">
        <f t="shared" si="40"/>
        <v>0</v>
      </c>
      <c r="BO30" s="53">
        <f t="shared" si="40"/>
        <v>0</v>
      </c>
      <c r="BP30" s="52"/>
      <c r="BQ30" s="53"/>
      <c r="BR30" s="60">
        <f t="shared" si="41"/>
        <v>0</v>
      </c>
      <c r="BS30" s="62">
        <f t="shared" si="41"/>
        <v>0</v>
      </c>
      <c r="BT30" s="42"/>
      <c r="BU30" s="52"/>
      <c r="BV30" s="53"/>
      <c r="BW30" s="53">
        <f t="shared" si="42"/>
        <v>0</v>
      </c>
      <c r="BX30" s="53">
        <f t="shared" si="42"/>
        <v>0</v>
      </c>
      <c r="BY30" s="59"/>
      <c r="BZ30" s="60"/>
      <c r="CA30" s="60">
        <f t="shared" si="43"/>
        <v>0</v>
      </c>
      <c r="CB30" s="62">
        <f t="shared" si="43"/>
        <v>0</v>
      </c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</row>
    <row r="31" spans="1:131" ht="20.25" hidden="1" x14ac:dyDescent="0.3">
      <c r="A31" s="64" t="s">
        <v>46</v>
      </c>
      <c r="B31" s="52"/>
      <c r="C31" s="53"/>
      <c r="D31" s="53">
        <f t="shared" si="32"/>
        <v>0</v>
      </c>
      <c r="E31" s="53">
        <f t="shared" si="32"/>
        <v>0</v>
      </c>
      <c r="F31" s="54">
        <f t="shared" si="22"/>
        <v>0</v>
      </c>
      <c r="G31" s="52"/>
      <c r="H31" s="53"/>
      <c r="I31" s="53">
        <f t="shared" si="33"/>
        <v>0</v>
      </c>
      <c r="J31" s="53">
        <f t="shared" si="33"/>
        <v>0</v>
      </c>
      <c r="K31" s="54">
        <f t="shared" si="23"/>
        <v>0</v>
      </c>
      <c r="L31" s="52"/>
      <c r="M31" s="53"/>
      <c r="N31" s="53">
        <f t="shared" si="34"/>
        <v>0</v>
      </c>
      <c r="O31" s="53">
        <f t="shared" si="34"/>
        <v>0</v>
      </c>
      <c r="P31" s="55">
        <f t="shared" si="24"/>
        <v>0</v>
      </c>
      <c r="Q31" s="56"/>
      <c r="R31" s="53">
        <f t="shared" si="25"/>
        <v>0</v>
      </c>
      <c r="S31" s="57">
        <f t="shared" si="25"/>
        <v>0</v>
      </c>
      <c r="T31" s="56"/>
      <c r="U31" s="53">
        <f t="shared" si="25"/>
        <v>0</v>
      </c>
      <c r="V31" s="57">
        <f t="shared" si="25"/>
        <v>0</v>
      </c>
      <c r="W31" s="52"/>
      <c r="X31" s="53"/>
      <c r="Y31" s="53">
        <f t="shared" si="35"/>
        <v>0</v>
      </c>
      <c r="Z31" s="53">
        <f t="shared" si="35"/>
        <v>0</v>
      </c>
      <c r="AA31" s="54">
        <f t="shared" si="26"/>
        <v>0</v>
      </c>
      <c r="AB31" s="52"/>
      <c r="AC31" s="53"/>
      <c r="AD31" s="53">
        <f t="shared" si="36"/>
        <v>0</v>
      </c>
      <c r="AE31" s="53">
        <f t="shared" si="36"/>
        <v>0</v>
      </c>
      <c r="AF31" s="54">
        <f t="shared" si="27"/>
        <v>0</v>
      </c>
      <c r="AG31" s="56"/>
      <c r="AH31" s="53">
        <f t="shared" si="28"/>
        <v>0</v>
      </c>
      <c r="AI31" s="57">
        <f t="shared" si="28"/>
        <v>0</v>
      </c>
      <c r="AJ31" s="56"/>
      <c r="AK31" s="53">
        <f t="shared" si="28"/>
        <v>0</v>
      </c>
      <c r="AL31" s="57">
        <f t="shared" si="28"/>
        <v>0</v>
      </c>
      <c r="AM31" s="56"/>
      <c r="AN31" s="53">
        <f t="shared" si="28"/>
        <v>0</v>
      </c>
      <c r="AO31" s="57">
        <f t="shared" si="28"/>
        <v>0</v>
      </c>
      <c r="AP31" s="56"/>
      <c r="AQ31" s="53">
        <f t="shared" si="28"/>
        <v>0</v>
      </c>
      <c r="AR31" s="57">
        <f t="shared" si="28"/>
        <v>0</v>
      </c>
      <c r="AS31" s="58"/>
      <c r="AT31" s="42"/>
      <c r="AU31" s="52"/>
      <c r="AV31" s="53"/>
      <c r="AW31" s="53">
        <f t="shared" si="37"/>
        <v>0</v>
      </c>
      <c r="AX31" s="53">
        <f t="shared" si="37"/>
        <v>0</v>
      </c>
      <c r="AY31" s="59"/>
      <c r="AZ31" s="60"/>
      <c r="BA31" s="60">
        <f t="shared" si="38"/>
        <v>0</v>
      </c>
      <c r="BB31" s="60">
        <f t="shared" si="38"/>
        <v>0</v>
      </c>
      <c r="BC31" s="52"/>
      <c r="BD31" s="53"/>
      <c r="BE31" s="53">
        <f t="shared" si="39"/>
        <v>0</v>
      </c>
      <c r="BF31" s="53">
        <f t="shared" si="39"/>
        <v>0</v>
      </c>
      <c r="BG31" s="61">
        <f t="shared" si="29"/>
        <v>0</v>
      </c>
      <c r="BH31" s="60">
        <f t="shared" si="30"/>
        <v>0</v>
      </c>
      <c r="BI31" s="62">
        <f t="shared" si="31"/>
        <v>0</v>
      </c>
      <c r="BJ31" s="63"/>
      <c r="BK31" s="42"/>
      <c r="BL31" s="52"/>
      <c r="BM31" s="53"/>
      <c r="BN31" s="53">
        <f t="shared" si="40"/>
        <v>0</v>
      </c>
      <c r="BO31" s="53">
        <f t="shared" si="40"/>
        <v>0</v>
      </c>
      <c r="BP31" s="52"/>
      <c r="BQ31" s="53"/>
      <c r="BR31" s="60">
        <f t="shared" si="41"/>
        <v>0</v>
      </c>
      <c r="BS31" s="62">
        <f t="shared" si="41"/>
        <v>0</v>
      </c>
      <c r="BT31" s="42"/>
      <c r="BU31" s="52"/>
      <c r="BV31" s="53"/>
      <c r="BW31" s="53">
        <f t="shared" si="42"/>
        <v>0</v>
      </c>
      <c r="BX31" s="53">
        <f t="shared" si="42"/>
        <v>0</v>
      </c>
      <c r="BY31" s="59"/>
      <c r="BZ31" s="60"/>
      <c r="CA31" s="60">
        <f t="shared" si="43"/>
        <v>0</v>
      </c>
      <c r="CB31" s="62">
        <f t="shared" si="43"/>
        <v>0</v>
      </c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</row>
    <row r="32" spans="1:131" ht="20.25" hidden="1" x14ac:dyDescent="0.3">
      <c r="A32" s="64" t="s">
        <v>47</v>
      </c>
      <c r="B32" s="52"/>
      <c r="C32" s="53"/>
      <c r="D32" s="53">
        <f t="shared" si="32"/>
        <v>0</v>
      </c>
      <c r="E32" s="53">
        <f t="shared" si="32"/>
        <v>0</v>
      </c>
      <c r="F32" s="54">
        <f t="shared" si="22"/>
        <v>0</v>
      </c>
      <c r="G32" s="52"/>
      <c r="H32" s="53"/>
      <c r="I32" s="53">
        <f t="shared" si="33"/>
        <v>0</v>
      </c>
      <c r="J32" s="53">
        <f t="shared" si="33"/>
        <v>0</v>
      </c>
      <c r="K32" s="54">
        <f t="shared" si="23"/>
        <v>0</v>
      </c>
      <c r="L32" s="52"/>
      <c r="M32" s="53"/>
      <c r="N32" s="53">
        <f t="shared" si="34"/>
        <v>0</v>
      </c>
      <c r="O32" s="53">
        <f t="shared" si="34"/>
        <v>0</v>
      </c>
      <c r="P32" s="55">
        <f t="shared" si="24"/>
        <v>0</v>
      </c>
      <c r="Q32" s="56"/>
      <c r="R32" s="53">
        <f t="shared" si="25"/>
        <v>0</v>
      </c>
      <c r="S32" s="57">
        <f t="shared" si="25"/>
        <v>0</v>
      </c>
      <c r="T32" s="56"/>
      <c r="U32" s="53">
        <f t="shared" si="25"/>
        <v>0</v>
      </c>
      <c r="V32" s="57">
        <f t="shared" si="25"/>
        <v>0</v>
      </c>
      <c r="W32" s="52"/>
      <c r="X32" s="53"/>
      <c r="Y32" s="53">
        <f t="shared" si="35"/>
        <v>0</v>
      </c>
      <c r="Z32" s="53">
        <f t="shared" si="35"/>
        <v>0</v>
      </c>
      <c r="AA32" s="54">
        <f t="shared" si="26"/>
        <v>0</v>
      </c>
      <c r="AB32" s="52"/>
      <c r="AC32" s="53"/>
      <c r="AD32" s="53">
        <f t="shared" si="36"/>
        <v>0</v>
      </c>
      <c r="AE32" s="53">
        <f t="shared" si="36"/>
        <v>0</v>
      </c>
      <c r="AF32" s="54">
        <f t="shared" si="27"/>
        <v>0</v>
      </c>
      <c r="AG32" s="56"/>
      <c r="AH32" s="53">
        <f t="shared" si="28"/>
        <v>0</v>
      </c>
      <c r="AI32" s="57">
        <f t="shared" si="28"/>
        <v>0</v>
      </c>
      <c r="AJ32" s="56"/>
      <c r="AK32" s="53">
        <f t="shared" si="28"/>
        <v>0</v>
      </c>
      <c r="AL32" s="57">
        <f t="shared" si="28"/>
        <v>0</v>
      </c>
      <c r="AM32" s="56"/>
      <c r="AN32" s="53">
        <f t="shared" si="28"/>
        <v>0</v>
      </c>
      <c r="AO32" s="57">
        <f t="shared" si="28"/>
        <v>0</v>
      </c>
      <c r="AP32" s="56"/>
      <c r="AQ32" s="53">
        <f t="shared" si="28"/>
        <v>0</v>
      </c>
      <c r="AR32" s="57">
        <f t="shared" si="28"/>
        <v>0</v>
      </c>
      <c r="AS32" s="58"/>
      <c r="AT32" s="42"/>
      <c r="AU32" s="52"/>
      <c r="AV32" s="53"/>
      <c r="AW32" s="53">
        <f t="shared" si="37"/>
        <v>0</v>
      </c>
      <c r="AX32" s="53">
        <f t="shared" si="37"/>
        <v>0</v>
      </c>
      <c r="AY32" s="59"/>
      <c r="AZ32" s="60"/>
      <c r="BA32" s="60">
        <f t="shared" si="38"/>
        <v>0</v>
      </c>
      <c r="BB32" s="60">
        <f t="shared" si="38"/>
        <v>0</v>
      </c>
      <c r="BC32" s="52"/>
      <c r="BD32" s="53"/>
      <c r="BE32" s="53">
        <f t="shared" si="39"/>
        <v>0</v>
      </c>
      <c r="BF32" s="53">
        <f t="shared" si="39"/>
        <v>0</v>
      </c>
      <c r="BG32" s="61">
        <f t="shared" si="29"/>
        <v>0</v>
      </c>
      <c r="BH32" s="60">
        <f t="shared" si="30"/>
        <v>0</v>
      </c>
      <c r="BI32" s="62">
        <f t="shared" si="31"/>
        <v>0</v>
      </c>
      <c r="BJ32" s="63"/>
      <c r="BK32" s="42"/>
      <c r="BL32" s="52"/>
      <c r="BM32" s="53"/>
      <c r="BN32" s="53">
        <f t="shared" si="40"/>
        <v>0</v>
      </c>
      <c r="BO32" s="53">
        <f t="shared" si="40"/>
        <v>0</v>
      </c>
      <c r="BP32" s="52"/>
      <c r="BQ32" s="53"/>
      <c r="BR32" s="60">
        <f t="shared" si="41"/>
        <v>0</v>
      </c>
      <c r="BS32" s="62">
        <f t="shared" si="41"/>
        <v>0</v>
      </c>
      <c r="BT32" s="42"/>
      <c r="BU32" s="52"/>
      <c r="BV32" s="53"/>
      <c r="BW32" s="53">
        <f t="shared" si="42"/>
        <v>0</v>
      </c>
      <c r="BX32" s="53">
        <f t="shared" si="42"/>
        <v>0</v>
      </c>
      <c r="BY32" s="59"/>
      <c r="BZ32" s="60"/>
      <c r="CA32" s="60">
        <f t="shared" si="43"/>
        <v>0</v>
      </c>
      <c r="CB32" s="62">
        <f t="shared" si="43"/>
        <v>0</v>
      </c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</row>
    <row r="33" spans="1:131" ht="20.25" hidden="1" x14ac:dyDescent="0.3">
      <c r="A33" s="64" t="s">
        <v>48</v>
      </c>
      <c r="B33" s="52"/>
      <c r="C33" s="53"/>
      <c r="D33" s="53">
        <f t="shared" si="32"/>
        <v>0</v>
      </c>
      <c r="E33" s="53">
        <f t="shared" si="32"/>
        <v>0</v>
      </c>
      <c r="F33" s="54">
        <f t="shared" si="22"/>
        <v>0</v>
      </c>
      <c r="G33" s="52"/>
      <c r="H33" s="53"/>
      <c r="I33" s="53">
        <f t="shared" si="33"/>
        <v>88150079</v>
      </c>
      <c r="J33" s="53">
        <f t="shared" si="33"/>
        <v>179</v>
      </c>
      <c r="K33" s="54">
        <f t="shared" si="23"/>
        <v>41038</v>
      </c>
      <c r="L33" s="52"/>
      <c r="M33" s="53"/>
      <c r="N33" s="53">
        <f t="shared" si="34"/>
        <v>106895279</v>
      </c>
      <c r="O33" s="53">
        <f t="shared" si="34"/>
        <v>198</v>
      </c>
      <c r="P33" s="55">
        <f t="shared" si="24"/>
        <v>44990</v>
      </c>
      <c r="Q33" s="56"/>
      <c r="R33" s="53">
        <f t="shared" si="25"/>
        <v>8958869</v>
      </c>
      <c r="S33" s="57">
        <f t="shared" si="25"/>
        <v>0</v>
      </c>
      <c r="T33" s="56"/>
      <c r="U33" s="53">
        <f t="shared" si="25"/>
        <v>0</v>
      </c>
      <c r="V33" s="57">
        <f t="shared" si="25"/>
        <v>0</v>
      </c>
      <c r="W33" s="52"/>
      <c r="X33" s="53"/>
      <c r="Y33" s="53">
        <f t="shared" si="35"/>
        <v>115854148</v>
      </c>
      <c r="Z33" s="53">
        <f t="shared" si="35"/>
        <v>198</v>
      </c>
      <c r="AA33" s="54">
        <f t="shared" si="26"/>
        <v>48760</v>
      </c>
      <c r="AB33" s="52"/>
      <c r="AC33" s="53"/>
      <c r="AD33" s="53">
        <f t="shared" si="36"/>
        <v>112932114</v>
      </c>
      <c r="AE33" s="53">
        <f t="shared" si="36"/>
        <v>196</v>
      </c>
      <c r="AF33" s="54">
        <f t="shared" si="27"/>
        <v>48015</v>
      </c>
      <c r="AG33" s="56"/>
      <c r="AH33" s="53">
        <f t="shared" si="28"/>
        <v>8958869</v>
      </c>
      <c r="AI33" s="57">
        <f t="shared" si="28"/>
        <v>0</v>
      </c>
      <c r="AJ33" s="56"/>
      <c r="AK33" s="53">
        <f t="shared" si="28"/>
        <v>0</v>
      </c>
      <c r="AL33" s="57">
        <f t="shared" si="28"/>
        <v>0</v>
      </c>
      <c r="AM33" s="56"/>
      <c r="AN33" s="53">
        <f t="shared" si="28"/>
        <v>0</v>
      </c>
      <c r="AO33" s="57">
        <f t="shared" si="28"/>
        <v>0</v>
      </c>
      <c r="AP33" s="56"/>
      <c r="AQ33" s="53">
        <f t="shared" si="28"/>
        <v>0</v>
      </c>
      <c r="AR33" s="57">
        <f t="shared" si="28"/>
        <v>0</v>
      </c>
      <c r="AS33" s="58"/>
      <c r="AT33" s="42"/>
      <c r="AU33" s="52"/>
      <c r="AV33" s="53"/>
      <c r="AW33" s="53">
        <f t="shared" si="37"/>
        <v>6036835</v>
      </c>
      <c r="AX33" s="53">
        <f t="shared" si="37"/>
        <v>-2</v>
      </c>
      <c r="AY33" s="59"/>
      <c r="AZ33" s="60"/>
      <c r="BA33" s="60">
        <f t="shared" si="38"/>
        <v>105.64742901321209</v>
      </c>
      <c r="BB33" s="60">
        <f t="shared" si="38"/>
        <v>98.98989898989899</v>
      </c>
      <c r="BC33" s="52"/>
      <c r="BD33" s="53"/>
      <c r="BE33" s="53">
        <f t="shared" si="39"/>
        <v>-2922034</v>
      </c>
      <c r="BF33" s="53">
        <f t="shared" si="39"/>
        <v>-2</v>
      </c>
      <c r="BG33" s="61">
        <f t="shared" si="29"/>
        <v>0</v>
      </c>
      <c r="BH33" s="60">
        <f t="shared" si="30"/>
        <v>117.0013158535991</v>
      </c>
      <c r="BI33" s="62">
        <f t="shared" si="31"/>
        <v>106.72371638141809</v>
      </c>
      <c r="BJ33" s="63"/>
      <c r="BK33" s="42"/>
      <c r="BL33" s="52"/>
      <c r="BM33" s="53"/>
      <c r="BN33" s="53">
        <f t="shared" si="40"/>
        <v>-2922034</v>
      </c>
      <c r="BO33" s="53">
        <f t="shared" si="40"/>
        <v>-2</v>
      </c>
      <c r="BP33" s="52"/>
      <c r="BQ33" s="53"/>
      <c r="BR33" s="60">
        <f t="shared" si="41"/>
        <v>97.477833939963901</v>
      </c>
      <c r="BS33" s="62">
        <f t="shared" si="41"/>
        <v>98.98989898989899</v>
      </c>
      <c r="BT33" s="42"/>
      <c r="BU33" s="52"/>
      <c r="BV33" s="53"/>
      <c r="BW33" s="53">
        <f t="shared" si="42"/>
        <v>112932114</v>
      </c>
      <c r="BX33" s="53">
        <f t="shared" si="42"/>
        <v>196</v>
      </c>
      <c r="BY33" s="59"/>
      <c r="BZ33" s="60"/>
      <c r="CA33" s="60">
        <f t="shared" si="43"/>
        <v>0</v>
      </c>
      <c r="CB33" s="62">
        <f t="shared" si="43"/>
        <v>0</v>
      </c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</row>
    <row r="34" spans="1:131" ht="20.25" hidden="1" x14ac:dyDescent="0.3">
      <c r="A34" s="65" t="s">
        <v>49</v>
      </c>
      <c r="B34" s="52"/>
      <c r="C34" s="53"/>
      <c r="D34" s="53">
        <f t="shared" si="32"/>
        <v>0</v>
      </c>
      <c r="E34" s="53">
        <f t="shared" si="32"/>
        <v>0</v>
      </c>
      <c r="F34" s="54">
        <f t="shared" si="22"/>
        <v>0</v>
      </c>
      <c r="G34" s="52"/>
      <c r="H34" s="53"/>
      <c r="I34" s="53">
        <f t="shared" si="33"/>
        <v>0</v>
      </c>
      <c r="J34" s="53">
        <f t="shared" si="33"/>
        <v>0</v>
      </c>
      <c r="K34" s="54">
        <f t="shared" si="23"/>
        <v>0</v>
      </c>
      <c r="L34" s="52"/>
      <c r="M34" s="53"/>
      <c r="N34" s="53">
        <f t="shared" si="34"/>
        <v>0</v>
      </c>
      <c r="O34" s="53">
        <f t="shared" si="34"/>
        <v>0</v>
      </c>
      <c r="P34" s="55">
        <f t="shared" si="24"/>
        <v>0</v>
      </c>
      <c r="Q34" s="56"/>
      <c r="R34" s="53">
        <f t="shared" si="25"/>
        <v>0</v>
      </c>
      <c r="S34" s="57">
        <f t="shared" si="25"/>
        <v>0</v>
      </c>
      <c r="T34" s="56"/>
      <c r="U34" s="53">
        <f t="shared" si="25"/>
        <v>0</v>
      </c>
      <c r="V34" s="57">
        <f t="shared" si="25"/>
        <v>0</v>
      </c>
      <c r="W34" s="52"/>
      <c r="X34" s="53"/>
      <c r="Y34" s="53">
        <f t="shared" si="35"/>
        <v>0</v>
      </c>
      <c r="Z34" s="53">
        <f t="shared" si="35"/>
        <v>0</v>
      </c>
      <c r="AA34" s="54">
        <f t="shared" si="26"/>
        <v>0</v>
      </c>
      <c r="AB34" s="52"/>
      <c r="AC34" s="53"/>
      <c r="AD34" s="53">
        <f t="shared" si="36"/>
        <v>0</v>
      </c>
      <c r="AE34" s="53">
        <f t="shared" si="36"/>
        <v>0</v>
      </c>
      <c r="AF34" s="54">
        <f t="shared" si="27"/>
        <v>0</v>
      </c>
      <c r="AG34" s="56"/>
      <c r="AH34" s="53">
        <f t="shared" si="28"/>
        <v>0</v>
      </c>
      <c r="AI34" s="57">
        <f t="shared" si="28"/>
        <v>0</v>
      </c>
      <c r="AJ34" s="56"/>
      <c r="AK34" s="53">
        <f t="shared" si="28"/>
        <v>0</v>
      </c>
      <c r="AL34" s="57">
        <f t="shared" si="28"/>
        <v>0</v>
      </c>
      <c r="AM34" s="56"/>
      <c r="AN34" s="53">
        <f t="shared" si="28"/>
        <v>0</v>
      </c>
      <c r="AO34" s="57">
        <f t="shared" si="28"/>
        <v>0</v>
      </c>
      <c r="AP34" s="56"/>
      <c r="AQ34" s="53">
        <f t="shared" si="28"/>
        <v>0</v>
      </c>
      <c r="AR34" s="57">
        <f t="shared" si="28"/>
        <v>0</v>
      </c>
      <c r="AS34" s="58"/>
      <c r="AT34" s="42"/>
      <c r="AU34" s="52"/>
      <c r="AV34" s="53"/>
      <c r="AW34" s="53">
        <f t="shared" si="37"/>
        <v>0</v>
      </c>
      <c r="AX34" s="53">
        <f t="shared" si="37"/>
        <v>0</v>
      </c>
      <c r="AY34" s="59"/>
      <c r="AZ34" s="60"/>
      <c r="BA34" s="60">
        <f t="shared" si="38"/>
        <v>0</v>
      </c>
      <c r="BB34" s="60">
        <f t="shared" si="38"/>
        <v>0</v>
      </c>
      <c r="BC34" s="52"/>
      <c r="BD34" s="53"/>
      <c r="BE34" s="53">
        <f t="shared" si="39"/>
        <v>0</v>
      </c>
      <c r="BF34" s="53">
        <f t="shared" si="39"/>
        <v>0</v>
      </c>
      <c r="BG34" s="61">
        <f t="shared" si="29"/>
        <v>0</v>
      </c>
      <c r="BH34" s="60">
        <f t="shared" si="30"/>
        <v>0</v>
      </c>
      <c r="BI34" s="62">
        <f t="shared" si="31"/>
        <v>0</v>
      </c>
      <c r="BJ34" s="63"/>
      <c r="BK34" s="42"/>
      <c r="BL34" s="52"/>
      <c r="BM34" s="53"/>
      <c r="BN34" s="53">
        <f t="shared" si="40"/>
        <v>0</v>
      </c>
      <c r="BO34" s="53">
        <f t="shared" si="40"/>
        <v>0</v>
      </c>
      <c r="BP34" s="52"/>
      <c r="BQ34" s="53"/>
      <c r="BR34" s="60">
        <f t="shared" si="41"/>
        <v>0</v>
      </c>
      <c r="BS34" s="62">
        <f t="shared" si="41"/>
        <v>0</v>
      </c>
      <c r="BT34" s="42"/>
      <c r="BU34" s="52"/>
      <c r="BV34" s="53"/>
      <c r="BW34" s="53">
        <f t="shared" si="42"/>
        <v>0</v>
      </c>
      <c r="BX34" s="53">
        <f t="shared" si="42"/>
        <v>0</v>
      </c>
      <c r="BY34" s="59"/>
      <c r="BZ34" s="60"/>
      <c r="CA34" s="60">
        <f t="shared" si="43"/>
        <v>0</v>
      </c>
      <c r="CB34" s="62">
        <f t="shared" si="43"/>
        <v>0</v>
      </c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</row>
    <row r="35" spans="1:131" ht="20.25" hidden="1" x14ac:dyDescent="0.3">
      <c r="A35" s="64" t="s">
        <v>50</v>
      </c>
      <c r="B35" s="52"/>
      <c r="C35" s="53">
        <f>C44+C52+C117</f>
        <v>1211302</v>
      </c>
      <c r="D35" s="67"/>
      <c r="E35" s="67"/>
      <c r="F35" s="68"/>
      <c r="G35" s="52"/>
      <c r="H35" s="53">
        <f>H44+H52+H117</f>
        <v>1292800</v>
      </c>
      <c r="I35" s="67"/>
      <c r="J35" s="67"/>
      <c r="K35" s="68"/>
      <c r="L35" s="52"/>
      <c r="M35" s="53">
        <f>M44+M52+M117</f>
        <v>1292800</v>
      </c>
      <c r="N35" s="67"/>
      <c r="O35" s="67"/>
      <c r="P35" s="69"/>
      <c r="Q35" s="56">
        <f>Q44+Q52+Q117</f>
        <v>112400</v>
      </c>
      <c r="R35" s="67"/>
      <c r="S35" s="70"/>
      <c r="T35" s="56">
        <f>T44+T52+T117</f>
        <v>0</v>
      </c>
      <c r="U35" s="67"/>
      <c r="V35" s="70"/>
      <c r="W35" s="52"/>
      <c r="X35" s="53">
        <f>X44+X52+X117</f>
        <v>1405200</v>
      </c>
      <c r="Y35" s="67"/>
      <c r="Z35" s="67"/>
      <c r="AA35" s="68"/>
      <c r="AB35" s="52"/>
      <c r="AC35" s="53">
        <f>AC44+AC52+AC117</f>
        <v>1405200</v>
      </c>
      <c r="AD35" s="67"/>
      <c r="AE35" s="67"/>
      <c r="AF35" s="68"/>
      <c r="AG35" s="56">
        <f>AG44+AG52+AG117</f>
        <v>112400</v>
      </c>
      <c r="AH35" s="67"/>
      <c r="AI35" s="70"/>
      <c r="AJ35" s="56">
        <f>AJ44+AJ52+AJ117</f>
        <v>0</v>
      </c>
      <c r="AK35" s="67"/>
      <c r="AL35" s="70"/>
      <c r="AM35" s="56">
        <f>AM44+AM52+AM117</f>
        <v>0</v>
      </c>
      <c r="AN35" s="67"/>
      <c r="AO35" s="70"/>
      <c r="AP35" s="56">
        <f>AP44+AP52+AP117</f>
        <v>0</v>
      </c>
      <c r="AQ35" s="67"/>
      <c r="AR35" s="70"/>
      <c r="AS35" s="71"/>
      <c r="AT35" s="42"/>
      <c r="AU35" s="52"/>
      <c r="AV35" s="53">
        <f>AV44+AV52+AV117</f>
        <v>112400</v>
      </c>
      <c r="AW35" s="67"/>
      <c r="AX35" s="67"/>
      <c r="AY35" s="59"/>
      <c r="AZ35" s="60">
        <f>IF(M35=0,0,AC35/M35*100)</f>
        <v>108.69430693069306</v>
      </c>
      <c r="BA35" s="72"/>
      <c r="BB35" s="72"/>
      <c r="BC35" s="52"/>
      <c r="BD35" s="53">
        <f>BD44+BD52+BD117</f>
        <v>0</v>
      </c>
      <c r="BE35" s="67"/>
      <c r="BF35" s="67"/>
      <c r="BG35" s="52"/>
      <c r="BH35" s="67"/>
      <c r="BI35" s="70"/>
      <c r="BJ35" s="73"/>
      <c r="BK35" s="42"/>
      <c r="BL35" s="52"/>
      <c r="BM35" s="53">
        <f>BM44+BM52+BM117</f>
        <v>0</v>
      </c>
      <c r="BN35" s="67"/>
      <c r="BO35" s="67"/>
      <c r="BP35" s="52"/>
      <c r="BQ35" s="60">
        <f>IF(X35=0,0,AC35/X35*100)</f>
        <v>100</v>
      </c>
      <c r="BR35" s="67"/>
      <c r="BS35" s="70"/>
      <c r="BT35" s="42"/>
      <c r="BU35" s="52"/>
      <c r="BV35" s="53">
        <f>BV44+BV52+BV117</f>
        <v>193898</v>
      </c>
      <c r="BW35" s="67"/>
      <c r="BX35" s="67"/>
      <c r="BY35" s="59"/>
      <c r="BZ35" s="60">
        <f>IF(C35=0,0,AC35/C35*100)</f>
        <v>116.00740360372556</v>
      </c>
      <c r="CA35" s="72"/>
      <c r="CB35" s="74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</row>
    <row r="36" spans="1:131" ht="20.25" x14ac:dyDescent="0.3">
      <c r="A36" s="51" t="s">
        <v>53</v>
      </c>
      <c r="B36" s="52"/>
      <c r="C36" s="67"/>
      <c r="D36" s="67"/>
      <c r="E36" s="67"/>
      <c r="F36" s="70"/>
      <c r="G36" s="52"/>
      <c r="H36" s="67"/>
      <c r="I36" s="67"/>
      <c r="J36" s="67"/>
      <c r="K36" s="70"/>
      <c r="L36" s="52"/>
      <c r="M36" s="67"/>
      <c r="N36" s="67"/>
      <c r="O36" s="67"/>
      <c r="P36" s="75"/>
      <c r="Q36" s="52"/>
      <c r="R36" s="67"/>
      <c r="S36" s="70"/>
      <c r="T36" s="52"/>
      <c r="U36" s="67"/>
      <c r="V36" s="70"/>
      <c r="W36" s="52"/>
      <c r="X36" s="67"/>
      <c r="Y36" s="67"/>
      <c r="Z36" s="67"/>
      <c r="AA36" s="70"/>
      <c r="AB36" s="52"/>
      <c r="AC36" s="67"/>
      <c r="AD36" s="67"/>
      <c r="AE36" s="67"/>
      <c r="AF36" s="70"/>
      <c r="AG36" s="52"/>
      <c r="AH36" s="67"/>
      <c r="AI36" s="70"/>
      <c r="AJ36" s="52"/>
      <c r="AK36" s="67"/>
      <c r="AL36" s="70"/>
      <c r="AM36" s="52"/>
      <c r="AN36" s="67"/>
      <c r="AO36" s="70"/>
      <c r="AP36" s="52"/>
      <c r="AQ36" s="67"/>
      <c r="AR36" s="70"/>
      <c r="AS36" s="71"/>
      <c r="AT36" s="42"/>
      <c r="AU36" s="52"/>
      <c r="AV36" s="67"/>
      <c r="AW36" s="67"/>
      <c r="AX36" s="67"/>
      <c r="AY36" s="59"/>
      <c r="AZ36" s="72"/>
      <c r="BA36" s="72"/>
      <c r="BB36" s="72"/>
      <c r="BC36" s="52"/>
      <c r="BD36" s="67"/>
      <c r="BE36" s="67"/>
      <c r="BF36" s="67"/>
      <c r="BG36" s="52"/>
      <c r="BH36" s="67"/>
      <c r="BI36" s="70"/>
      <c r="BJ36" s="73"/>
      <c r="BK36" s="42"/>
      <c r="BL36" s="52"/>
      <c r="BM36" s="67"/>
      <c r="BN36" s="67"/>
      <c r="BO36" s="67"/>
      <c r="BP36" s="52"/>
      <c r="BQ36" s="67"/>
      <c r="BR36" s="67"/>
      <c r="BS36" s="70"/>
      <c r="BT36" s="42"/>
      <c r="BU36" s="52"/>
      <c r="BV36" s="67"/>
      <c r="BW36" s="67"/>
      <c r="BX36" s="67"/>
      <c r="BY36" s="59"/>
      <c r="BZ36" s="72"/>
      <c r="CA36" s="72"/>
      <c r="CB36" s="74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</row>
    <row r="37" spans="1:131" s="50" customFormat="1" ht="23.25" customHeight="1" x14ac:dyDescent="0.2">
      <c r="A37" s="76" t="s">
        <v>54</v>
      </c>
      <c r="B37" s="56">
        <f>C37+D37</f>
        <v>198371397</v>
      </c>
      <c r="C37" s="77">
        <v>6353340</v>
      </c>
      <c r="D37" s="53">
        <f>SUM(D38:D39,D42:D43)</f>
        <v>192018057</v>
      </c>
      <c r="E37" s="53">
        <f>SUM(E38:E39,E42:E43)</f>
        <v>413</v>
      </c>
      <c r="F37" s="54">
        <f t="shared" ref="F37:F43" si="44">IF(E37=0,0,ROUND(D37/E37/12,0))</f>
        <v>38745</v>
      </c>
      <c r="G37" s="56">
        <f>H37+I37</f>
        <v>214980917</v>
      </c>
      <c r="H37" s="77">
        <v>9890203</v>
      </c>
      <c r="I37" s="53">
        <f>SUM(I38:I39,I42:I43)</f>
        <v>205090714</v>
      </c>
      <c r="J37" s="53">
        <f>SUM(J38:J39,J42:J43)</f>
        <v>453</v>
      </c>
      <c r="K37" s="54">
        <f t="shared" ref="K37:K43" si="45">IF(J37=0,0,ROUND(I37/J37/12,0))</f>
        <v>37728</v>
      </c>
      <c r="L37" s="56">
        <f>M37+N37</f>
        <v>220574193</v>
      </c>
      <c r="M37" s="77">
        <v>9890203</v>
      </c>
      <c r="N37" s="53">
        <f>SUM(N38:N39,N42:N43)</f>
        <v>210683990</v>
      </c>
      <c r="O37" s="53">
        <f>SUM(O38:O39,O42:O43)</f>
        <v>456</v>
      </c>
      <c r="P37" s="55">
        <f t="shared" ref="P37:P43" si="46">IF(O37=0,0,ROUND(N37/O37/12,0))</f>
        <v>38502</v>
      </c>
      <c r="Q37" s="78">
        <v>8260375</v>
      </c>
      <c r="R37" s="53">
        <f>SUM(R38:R39,R42:R43)</f>
        <v>26810503</v>
      </c>
      <c r="S37" s="57">
        <f>SUM(S38:S39,S42:S43)</f>
        <v>0</v>
      </c>
      <c r="T37" s="78"/>
      <c r="U37" s="53">
        <f>SUM(U38:U39,U42:U43)</f>
        <v>0</v>
      </c>
      <c r="V37" s="57">
        <f>SUM(V38:V39,V42:V43)</f>
        <v>0</v>
      </c>
      <c r="W37" s="56">
        <f>X37+Y37</f>
        <v>255645071</v>
      </c>
      <c r="X37" s="53">
        <f>M37+Q37-T37</f>
        <v>18150578</v>
      </c>
      <c r="Y37" s="53">
        <f>SUM(Y38:Y39,Y42:Y43)</f>
        <v>237494493</v>
      </c>
      <c r="Z37" s="53">
        <f>SUM(Z38:Z39,Z42:Z43)</f>
        <v>456</v>
      </c>
      <c r="AA37" s="54">
        <f t="shared" ref="AA37:AA43" si="47">IF(Z37=0,0,ROUND(Y37/Z37/12,0))</f>
        <v>43402</v>
      </c>
      <c r="AB37" s="56">
        <f>AC37+AD37</f>
        <v>212813505</v>
      </c>
      <c r="AC37" s="79">
        <v>7182024</v>
      </c>
      <c r="AD37" s="53">
        <f>SUM(AD38:AD39,AD42:AD43)</f>
        <v>205631481</v>
      </c>
      <c r="AE37" s="53">
        <f>SUM(AE38:AE39,AE42:AE43)</f>
        <v>415</v>
      </c>
      <c r="AF37" s="54">
        <f t="shared" ref="AF37:AF43" si="48">IF(AE37=0,0,ROUND(AD37/AE37/12,0))</f>
        <v>41291</v>
      </c>
      <c r="AG37" s="78">
        <v>3586630</v>
      </c>
      <c r="AH37" s="53">
        <f>SUM(AH38:AH39,AH42:AH43)</f>
        <v>23533659</v>
      </c>
      <c r="AI37" s="57">
        <f>SUM(AI38:AI39,AI42:AI43)</f>
        <v>0</v>
      </c>
      <c r="AJ37" s="78"/>
      <c r="AK37" s="53">
        <f>SUM(AK38:AK39,AK42:AK43)</f>
        <v>0</v>
      </c>
      <c r="AL37" s="57">
        <f>SUM(AL38:AL39,AL42:AL43)</f>
        <v>0</v>
      </c>
      <c r="AM37" s="78"/>
      <c r="AN37" s="53">
        <f>SUM(AN38:AN39,AN42:AN43)</f>
        <v>0</v>
      </c>
      <c r="AO37" s="57">
        <f>SUM(AO38:AO39,AO42:AO43)</f>
        <v>0</v>
      </c>
      <c r="AP37" s="78"/>
      <c r="AQ37" s="53">
        <f>SUM(AQ38:AQ39,AQ42:AQ43)</f>
        <v>0</v>
      </c>
      <c r="AR37" s="57">
        <f>SUM(AR38:AR39,AR42:AR43)</f>
        <v>0</v>
      </c>
      <c r="AS37" s="58"/>
      <c r="AT37" s="42"/>
      <c r="AU37" s="56">
        <f>AV37+AW37</f>
        <v>-7760688</v>
      </c>
      <c r="AV37" s="53">
        <f>AC37-M37</f>
        <v>-2708179</v>
      </c>
      <c r="AW37" s="53">
        <f>SUM(AW38:AW39,AW42:AW43)</f>
        <v>-5052509</v>
      </c>
      <c r="AX37" s="53">
        <f>SUM(AX38:AX39,AX42:AX43)</f>
        <v>-41</v>
      </c>
      <c r="AY37" s="61">
        <f>IF(L37=0,0,AB37/L37*100)</f>
        <v>96.481597464124008</v>
      </c>
      <c r="AZ37" s="60">
        <f>IF(M37=0,0,AC37/M37*100)</f>
        <v>72.617559012691643</v>
      </c>
      <c r="BA37" s="60">
        <f>IF(N37=0,0,AD37/N37*100)</f>
        <v>97.601854322200751</v>
      </c>
      <c r="BB37" s="60">
        <f>IF(O37=0,0,AE37/O37*100)</f>
        <v>91.008771929824562</v>
      </c>
      <c r="BC37" s="56">
        <f>BD37+BE37</f>
        <v>-34880977</v>
      </c>
      <c r="BD37" s="53">
        <f>AC37-M37-AG37-AJ37-AM37-AP37</f>
        <v>-6294809</v>
      </c>
      <c r="BE37" s="53">
        <f>SUM(BE38:BE39,BE42:BE43)</f>
        <v>-28586168</v>
      </c>
      <c r="BF37" s="53">
        <f>SUM(BF38:BF39,BF42:BF43)</f>
        <v>-41</v>
      </c>
      <c r="BG37" s="61">
        <f t="shared" ref="BG37:BG43" si="49">IF(F37=0,0,AF37/F37*100)</f>
        <v>106.57117047360948</v>
      </c>
      <c r="BH37" s="60">
        <f t="shared" ref="BH37:BH43" si="50">IF(K37=0,0,AF37/K37*100)</f>
        <v>109.4439143341815</v>
      </c>
      <c r="BI37" s="62">
        <f t="shared" ref="BI37:BI43" si="51">IF(P37=0,0,AF37/P37*100)</f>
        <v>107.2437795439198</v>
      </c>
      <c r="BJ37" s="63"/>
      <c r="BK37" s="42"/>
      <c r="BL37" s="56">
        <f>BM37+BN37</f>
        <v>-42831566</v>
      </c>
      <c r="BM37" s="53">
        <f>AC37-X37</f>
        <v>-10968554</v>
      </c>
      <c r="BN37" s="53">
        <f>SUM(BN38:BN39,BN42:BN43)</f>
        <v>-31863012</v>
      </c>
      <c r="BO37" s="53">
        <f>SUM(BO38:BO39,BO42:BO43)</f>
        <v>-41</v>
      </c>
      <c r="BP37" s="61">
        <f>IF(W37=0,0,AB37/W37*100)</f>
        <v>83.24569066305213</v>
      </c>
      <c r="BQ37" s="60">
        <f>IF(X37=0,0,AC37/X37*100)</f>
        <v>39.56912005777447</v>
      </c>
      <c r="BR37" s="60">
        <f>IF(Y37=0,0,AD37/Y37*100)</f>
        <v>86.583683858303189</v>
      </c>
      <c r="BS37" s="62">
        <f>IF(Z37=0,0,AE37/Z37*100)</f>
        <v>91.008771929824562</v>
      </c>
      <c r="BT37" s="42"/>
      <c r="BU37" s="56">
        <f>BV37+BW37</f>
        <v>14442108</v>
      </c>
      <c r="BV37" s="53">
        <f>AC37-C37</f>
        <v>828684</v>
      </c>
      <c r="BW37" s="53">
        <f>SUM(BW38:BW39,BW42:BW43)</f>
        <v>13613424</v>
      </c>
      <c r="BX37" s="53">
        <f>SUM(BX38:BX39,BX42:BX43)</f>
        <v>2</v>
      </c>
      <c r="BY37" s="61">
        <f>IF(B37=0,0,AB37/B37*100)</f>
        <v>107.28033790073073</v>
      </c>
      <c r="BZ37" s="60">
        <f>IF(C37=0,0,AC37/C37*100)</f>
        <v>113.0432811717931</v>
      </c>
      <c r="CA37" s="60">
        <f>IF(D37=0,0,AD37/D37*100)</f>
        <v>107.08965823979773</v>
      </c>
      <c r="CB37" s="62">
        <f>IF(E37=0,0,AE37/E37*100)</f>
        <v>100.48426150121065</v>
      </c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</row>
    <row r="38" spans="1:131" ht="20.25" x14ac:dyDescent="0.3">
      <c r="A38" s="51" t="s">
        <v>44</v>
      </c>
      <c r="B38" s="52"/>
      <c r="C38" s="67"/>
      <c r="D38" s="77">
        <v>192018057</v>
      </c>
      <c r="E38" s="77">
        <v>413</v>
      </c>
      <c r="F38" s="54">
        <f t="shared" si="44"/>
        <v>38745</v>
      </c>
      <c r="G38" s="52"/>
      <c r="H38" s="67"/>
      <c r="I38" s="77">
        <v>156394009</v>
      </c>
      <c r="J38" s="77">
        <v>362</v>
      </c>
      <c r="K38" s="54">
        <f t="shared" si="45"/>
        <v>36002</v>
      </c>
      <c r="L38" s="52"/>
      <c r="M38" s="67"/>
      <c r="N38" s="77">
        <v>150855392</v>
      </c>
      <c r="O38" s="77">
        <v>359</v>
      </c>
      <c r="P38" s="55">
        <f t="shared" si="46"/>
        <v>35018</v>
      </c>
      <c r="Q38" s="52"/>
      <c r="R38" s="79">
        <v>21810503</v>
      </c>
      <c r="S38" s="80"/>
      <c r="T38" s="52"/>
      <c r="U38" s="79"/>
      <c r="V38" s="80"/>
      <c r="W38" s="52"/>
      <c r="X38" s="67"/>
      <c r="Y38" s="53">
        <f t="shared" ref="Y38:Z43" si="52">N38+R38-U38</f>
        <v>172665895</v>
      </c>
      <c r="Z38" s="53">
        <f t="shared" si="52"/>
        <v>359</v>
      </c>
      <c r="AA38" s="54">
        <f t="shared" si="47"/>
        <v>40080</v>
      </c>
      <c r="AB38" s="52"/>
      <c r="AC38" s="67"/>
      <c r="AD38" s="79">
        <v>141816272</v>
      </c>
      <c r="AE38" s="79">
        <v>318</v>
      </c>
      <c r="AF38" s="54">
        <f t="shared" si="48"/>
        <v>37164</v>
      </c>
      <c r="AG38" s="52"/>
      <c r="AH38" s="79">
        <v>18533659</v>
      </c>
      <c r="AI38" s="80"/>
      <c r="AJ38" s="52"/>
      <c r="AK38" s="79"/>
      <c r="AL38" s="80"/>
      <c r="AM38" s="52"/>
      <c r="AN38" s="79"/>
      <c r="AO38" s="80"/>
      <c r="AP38" s="52"/>
      <c r="AQ38" s="79"/>
      <c r="AR38" s="80"/>
      <c r="AS38" s="58"/>
      <c r="AT38" s="42"/>
      <c r="AU38" s="52"/>
      <c r="AV38" s="67"/>
      <c r="AW38" s="53">
        <f t="shared" ref="AW38:AX43" si="53">AD38-N38</f>
        <v>-9039120</v>
      </c>
      <c r="AX38" s="53">
        <f t="shared" si="53"/>
        <v>-41</v>
      </c>
      <c r="AY38" s="59"/>
      <c r="AZ38" s="72"/>
      <c r="BA38" s="60">
        <f t="shared" ref="BA38:BB43" si="54">IF(N38=0,0,AD38/N38*100)</f>
        <v>94.008089548433247</v>
      </c>
      <c r="BB38" s="60">
        <f t="shared" si="54"/>
        <v>88.579387186629518</v>
      </c>
      <c r="BC38" s="52"/>
      <c r="BD38" s="67"/>
      <c r="BE38" s="53">
        <f t="shared" ref="BE38:BF43" si="55">AD38-N38-AH38-AK38-AN38-AQ38</f>
        <v>-27572779</v>
      </c>
      <c r="BF38" s="53">
        <f t="shared" si="55"/>
        <v>-41</v>
      </c>
      <c r="BG38" s="61">
        <f t="shared" si="49"/>
        <v>95.919473480449085</v>
      </c>
      <c r="BH38" s="60">
        <f t="shared" si="50"/>
        <v>103.22759846675184</v>
      </c>
      <c r="BI38" s="62">
        <f t="shared" si="51"/>
        <v>106.12827688617284</v>
      </c>
      <c r="BJ38" s="63"/>
      <c r="BK38" s="42"/>
      <c r="BL38" s="52"/>
      <c r="BM38" s="67"/>
      <c r="BN38" s="53">
        <f t="shared" ref="BN38:BO43" si="56">AD38-Y38</f>
        <v>-30849623</v>
      </c>
      <c r="BO38" s="53">
        <f t="shared" si="56"/>
        <v>-41</v>
      </c>
      <c r="BP38" s="52"/>
      <c r="BQ38" s="67"/>
      <c r="BR38" s="60">
        <f t="shared" ref="BR38:BS43" si="57">IF(Y38=0,0,AD38/Y38*100)</f>
        <v>82.133343124882884</v>
      </c>
      <c r="BS38" s="62">
        <f t="shared" si="57"/>
        <v>88.579387186629518</v>
      </c>
      <c r="BT38" s="42"/>
      <c r="BU38" s="52"/>
      <c r="BV38" s="67"/>
      <c r="BW38" s="53">
        <f t="shared" ref="BW38:BX43" si="58">AD38-D38</f>
        <v>-50201785</v>
      </c>
      <c r="BX38" s="53">
        <f t="shared" si="58"/>
        <v>-95</v>
      </c>
      <c r="BY38" s="59"/>
      <c r="BZ38" s="72"/>
      <c r="CA38" s="60">
        <f t="shared" ref="CA38:CB43" si="59">IF(D38=0,0,AD38/D38*100)</f>
        <v>73.855695769278611</v>
      </c>
      <c r="CB38" s="62">
        <f t="shared" si="59"/>
        <v>76.997578692493946</v>
      </c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</row>
    <row r="39" spans="1:131" ht="20.25" hidden="1" x14ac:dyDescent="0.3">
      <c r="A39" s="64" t="s">
        <v>45</v>
      </c>
      <c r="B39" s="52"/>
      <c r="C39" s="67"/>
      <c r="D39" s="77">
        <v>0</v>
      </c>
      <c r="E39" s="77">
        <v>0</v>
      </c>
      <c r="F39" s="54">
        <f t="shared" si="44"/>
        <v>0</v>
      </c>
      <c r="G39" s="52"/>
      <c r="H39" s="67"/>
      <c r="I39" s="77">
        <v>0</v>
      </c>
      <c r="J39" s="77">
        <v>0</v>
      </c>
      <c r="K39" s="54">
        <f t="shared" si="45"/>
        <v>0</v>
      </c>
      <c r="L39" s="52"/>
      <c r="M39" s="67"/>
      <c r="N39" s="77">
        <v>0</v>
      </c>
      <c r="O39" s="77">
        <v>0</v>
      </c>
      <c r="P39" s="55">
        <f t="shared" si="46"/>
        <v>0</v>
      </c>
      <c r="Q39" s="52"/>
      <c r="R39" s="79"/>
      <c r="S39" s="80"/>
      <c r="T39" s="52"/>
      <c r="U39" s="79"/>
      <c r="V39" s="80"/>
      <c r="W39" s="52"/>
      <c r="X39" s="67"/>
      <c r="Y39" s="53">
        <f t="shared" si="52"/>
        <v>0</v>
      </c>
      <c r="Z39" s="53">
        <f t="shared" si="52"/>
        <v>0</v>
      </c>
      <c r="AA39" s="54">
        <f t="shared" si="47"/>
        <v>0</v>
      </c>
      <c r="AB39" s="52"/>
      <c r="AC39" s="67"/>
      <c r="AD39" s="79"/>
      <c r="AE39" s="79"/>
      <c r="AF39" s="54">
        <f t="shared" si="48"/>
        <v>0</v>
      </c>
      <c r="AG39" s="52"/>
      <c r="AH39" s="79"/>
      <c r="AI39" s="80"/>
      <c r="AJ39" s="52"/>
      <c r="AK39" s="79"/>
      <c r="AL39" s="80"/>
      <c r="AM39" s="52"/>
      <c r="AN39" s="79"/>
      <c r="AO39" s="80"/>
      <c r="AP39" s="52"/>
      <c r="AQ39" s="79"/>
      <c r="AR39" s="80"/>
      <c r="AS39" s="58"/>
      <c r="AT39" s="42"/>
      <c r="AU39" s="52"/>
      <c r="AV39" s="67"/>
      <c r="AW39" s="53">
        <f t="shared" si="53"/>
        <v>0</v>
      </c>
      <c r="AX39" s="53">
        <f t="shared" si="53"/>
        <v>0</v>
      </c>
      <c r="AY39" s="59"/>
      <c r="AZ39" s="72"/>
      <c r="BA39" s="60">
        <f t="shared" si="54"/>
        <v>0</v>
      </c>
      <c r="BB39" s="60">
        <f t="shared" si="54"/>
        <v>0</v>
      </c>
      <c r="BC39" s="52"/>
      <c r="BD39" s="67"/>
      <c r="BE39" s="53">
        <f t="shared" si="55"/>
        <v>0</v>
      </c>
      <c r="BF39" s="53">
        <f t="shared" si="55"/>
        <v>0</v>
      </c>
      <c r="BG39" s="61">
        <f t="shared" si="49"/>
        <v>0</v>
      </c>
      <c r="BH39" s="60">
        <f t="shared" si="50"/>
        <v>0</v>
      </c>
      <c r="BI39" s="62">
        <f t="shared" si="51"/>
        <v>0</v>
      </c>
      <c r="BJ39" s="63"/>
      <c r="BK39" s="42"/>
      <c r="BL39" s="52"/>
      <c r="BM39" s="67"/>
      <c r="BN39" s="53">
        <f t="shared" si="56"/>
        <v>0</v>
      </c>
      <c r="BO39" s="53">
        <f t="shared" si="56"/>
        <v>0</v>
      </c>
      <c r="BP39" s="52"/>
      <c r="BQ39" s="67"/>
      <c r="BR39" s="60">
        <f t="shared" si="57"/>
        <v>0</v>
      </c>
      <c r="BS39" s="62">
        <f t="shared" si="57"/>
        <v>0</v>
      </c>
      <c r="BT39" s="42"/>
      <c r="BU39" s="52"/>
      <c r="BV39" s="67"/>
      <c r="BW39" s="53">
        <f t="shared" si="58"/>
        <v>0</v>
      </c>
      <c r="BX39" s="53">
        <f t="shared" si="58"/>
        <v>0</v>
      </c>
      <c r="BY39" s="59"/>
      <c r="BZ39" s="72"/>
      <c r="CA39" s="60">
        <f t="shared" si="59"/>
        <v>0</v>
      </c>
      <c r="CB39" s="62">
        <f t="shared" si="59"/>
        <v>0</v>
      </c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</row>
    <row r="40" spans="1:131" ht="20.25" hidden="1" x14ac:dyDescent="0.3">
      <c r="A40" s="64" t="s">
        <v>46</v>
      </c>
      <c r="B40" s="52"/>
      <c r="C40" s="67"/>
      <c r="D40" s="77">
        <v>0</v>
      </c>
      <c r="E40" s="77">
        <v>0</v>
      </c>
      <c r="F40" s="54">
        <f t="shared" si="44"/>
        <v>0</v>
      </c>
      <c r="G40" s="52"/>
      <c r="H40" s="67"/>
      <c r="I40" s="77">
        <v>0</v>
      </c>
      <c r="J40" s="77">
        <v>0</v>
      </c>
      <c r="K40" s="54">
        <f t="shared" si="45"/>
        <v>0</v>
      </c>
      <c r="L40" s="52"/>
      <c r="M40" s="67"/>
      <c r="N40" s="77">
        <v>0</v>
      </c>
      <c r="O40" s="77">
        <v>0</v>
      </c>
      <c r="P40" s="55">
        <f t="shared" si="46"/>
        <v>0</v>
      </c>
      <c r="Q40" s="52"/>
      <c r="R40" s="79"/>
      <c r="S40" s="80"/>
      <c r="T40" s="52"/>
      <c r="U40" s="79"/>
      <c r="V40" s="80"/>
      <c r="W40" s="52"/>
      <c r="X40" s="67"/>
      <c r="Y40" s="53">
        <f t="shared" si="52"/>
        <v>0</v>
      </c>
      <c r="Z40" s="53">
        <f t="shared" si="52"/>
        <v>0</v>
      </c>
      <c r="AA40" s="54">
        <f t="shared" si="47"/>
        <v>0</v>
      </c>
      <c r="AB40" s="52"/>
      <c r="AC40" s="67"/>
      <c r="AD40" s="79"/>
      <c r="AE40" s="79"/>
      <c r="AF40" s="54">
        <f t="shared" si="48"/>
        <v>0</v>
      </c>
      <c r="AG40" s="52"/>
      <c r="AH40" s="79"/>
      <c r="AI40" s="80"/>
      <c r="AJ40" s="52"/>
      <c r="AK40" s="79"/>
      <c r="AL40" s="80"/>
      <c r="AM40" s="52"/>
      <c r="AN40" s="79"/>
      <c r="AO40" s="80"/>
      <c r="AP40" s="52"/>
      <c r="AQ40" s="79"/>
      <c r="AR40" s="80"/>
      <c r="AS40" s="58"/>
      <c r="AT40" s="42"/>
      <c r="AU40" s="52"/>
      <c r="AV40" s="67"/>
      <c r="AW40" s="53">
        <f t="shared" si="53"/>
        <v>0</v>
      </c>
      <c r="AX40" s="53">
        <f t="shared" si="53"/>
        <v>0</v>
      </c>
      <c r="AY40" s="59"/>
      <c r="AZ40" s="72"/>
      <c r="BA40" s="60">
        <f t="shared" si="54"/>
        <v>0</v>
      </c>
      <c r="BB40" s="60">
        <f t="shared" si="54"/>
        <v>0</v>
      </c>
      <c r="BC40" s="52"/>
      <c r="BD40" s="67"/>
      <c r="BE40" s="53">
        <f t="shared" si="55"/>
        <v>0</v>
      </c>
      <c r="BF40" s="53">
        <f t="shared" si="55"/>
        <v>0</v>
      </c>
      <c r="BG40" s="61">
        <f t="shared" si="49"/>
        <v>0</v>
      </c>
      <c r="BH40" s="60">
        <f t="shared" si="50"/>
        <v>0</v>
      </c>
      <c r="BI40" s="62">
        <f t="shared" si="51"/>
        <v>0</v>
      </c>
      <c r="BJ40" s="63"/>
      <c r="BK40" s="42"/>
      <c r="BL40" s="52"/>
      <c r="BM40" s="67"/>
      <c r="BN40" s="53">
        <f t="shared" si="56"/>
        <v>0</v>
      </c>
      <c r="BO40" s="53">
        <f t="shared" si="56"/>
        <v>0</v>
      </c>
      <c r="BP40" s="52"/>
      <c r="BQ40" s="67"/>
      <c r="BR40" s="60">
        <f t="shared" si="57"/>
        <v>0</v>
      </c>
      <c r="BS40" s="62">
        <f t="shared" si="57"/>
        <v>0</v>
      </c>
      <c r="BT40" s="42"/>
      <c r="BU40" s="52"/>
      <c r="BV40" s="67"/>
      <c r="BW40" s="53">
        <f t="shared" si="58"/>
        <v>0</v>
      </c>
      <c r="BX40" s="53">
        <f t="shared" si="58"/>
        <v>0</v>
      </c>
      <c r="BY40" s="59"/>
      <c r="BZ40" s="72"/>
      <c r="CA40" s="60">
        <f t="shared" si="59"/>
        <v>0</v>
      </c>
      <c r="CB40" s="62">
        <f t="shared" si="59"/>
        <v>0</v>
      </c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</row>
    <row r="41" spans="1:131" ht="20.25" hidden="1" x14ac:dyDescent="0.3">
      <c r="A41" s="64" t="s">
        <v>47</v>
      </c>
      <c r="B41" s="52"/>
      <c r="C41" s="67"/>
      <c r="D41" s="77">
        <v>0</v>
      </c>
      <c r="E41" s="77">
        <v>0</v>
      </c>
      <c r="F41" s="54">
        <f t="shared" si="44"/>
        <v>0</v>
      </c>
      <c r="G41" s="52"/>
      <c r="H41" s="67"/>
      <c r="I41" s="77">
        <v>0</v>
      </c>
      <c r="J41" s="77">
        <v>0</v>
      </c>
      <c r="K41" s="54">
        <f t="shared" si="45"/>
        <v>0</v>
      </c>
      <c r="L41" s="52"/>
      <c r="M41" s="67"/>
      <c r="N41" s="77">
        <v>0</v>
      </c>
      <c r="O41" s="77">
        <v>0</v>
      </c>
      <c r="P41" s="55">
        <f t="shared" si="46"/>
        <v>0</v>
      </c>
      <c r="Q41" s="52"/>
      <c r="R41" s="79"/>
      <c r="S41" s="80"/>
      <c r="T41" s="52"/>
      <c r="U41" s="79"/>
      <c r="V41" s="80"/>
      <c r="W41" s="52"/>
      <c r="X41" s="67"/>
      <c r="Y41" s="53">
        <f t="shared" si="52"/>
        <v>0</v>
      </c>
      <c r="Z41" s="53">
        <f t="shared" si="52"/>
        <v>0</v>
      </c>
      <c r="AA41" s="54">
        <f t="shared" si="47"/>
        <v>0</v>
      </c>
      <c r="AB41" s="52"/>
      <c r="AC41" s="67"/>
      <c r="AD41" s="79"/>
      <c r="AE41" s="79"/>
      <c r="AF41" s="54">
        <f t="shared" si="48"/>
        <v>0</v>
      </c>
      <c r="AG41" s="52"/>
      <c r="AH41" s="79"/>
      <c r="AI41" s="80"/>
      <c r="AJ41" s="52"/>
      <c r="AK41" s="79"/>
      <c r="AL41" s="80"/>
      <c r="AM41" s="52"/>
      <c r="AN41" s="79"/>
      <c r="AO41" s="80"/>
      <c r="AP41" s="52"/>
      <c r="AQ41" s="79"/>
      <c r="AR41" s="80"/>
      <c r="AS41" s="58"/>
      <c r="AT41" s="42"/>
      <c r="AU41" s="52"/>
      <c r="AV41" s="67"/>
      <c r="AW41" s="53">
        <f t="shared" si="53"/>
        <v>0</v>
      </c>
      <c r="AX41" s="53">
        <f t="shared" si="53"/>
        <v>0</v>
      </c>
      <c r="AY41" s="59"/>
      <c r="AZ41" s="72"/>
      <c r="BA41" s="60">
        <f t="shared" si="54"/>
        <v>0</v>
      </c>
      <c r="BB41" s="60">
        <f t="shared" si="54"/>
        <v>0</v>
      </c>
      <c r="BC41" s="52"/>
      <c r="BD41" s="67"/>
      <c r="BE41" s="53">
        <f t="shared" si="55"/>
        <v>0</v>
      </c>
      <c r="BF41" s="53">
        <f t="shared" si="55"/>
        <v>0</v>
      </c>
      <c r="BG41" s="61">
        <f t="shared" si="49"/>
        <v>0</v>
      </c>
      <c r="BH41" s="60">
        <f t="shared" si="50"/>
        <v>0</v>
      </c>
      <c r="BI41" s="62">
        <f t="shared" si="51"/>
        <v>0</v>
      </c>
      <c r="BJ41" s="63"/>
      <c r="BK41" s="42"/>
      <c r="BL41" s="52"/>
      <c r="BM41" s="67"/>
      <c r="BN41" s="53">
        <f t="shared" si="56"/>
        <v>0</v>
      </c>
      <c r="BO41" s="53">
        <f t="shared" si="56"/>
        <v>0</v>
      </c>
      <c r="BP41" s="52"/>
      <c r="BQ41" s="67"/>
      <c r="BR41" s="60">
        <f t="shared" si="57"/>
        <v>0</v>
      </c>
      <c r="BS41" s="62">
        <f t="shared" si="57"/>
        <v>0</v>
      </c>
      <c r="BT41" s="42"/>
      <c r="BU41" s="52"/>
      <c r="BV41" s="67"/>
      <c r="BW41" s="53">
        <f t="shared" si="58"/>
        <v>0</v>
      </c>
      <c r="BX41" s="53">
        <f t="shared" si="58"/>
        <v>0</v>
      </c>
      <c r="BY41" s="59"/>
      <c r="BZ41" s="72"/>
      <c r="CA41" s="60">
        <f t="shared" si="59"/>
        <v>0</v>
      </c>
      <c r="CB41" s="62">
        <f t="shared" si="59"/>
        <v>0</v>
      </c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</row>
    <row r="42" spans="1:131" ht="20.25" x14ac:dyDescent="0.3">
      <c r="A42" s="64" t="s">
        <v>48</v>
      </c>
      <c r="B42" s="52"/>
      <c r="C42" s="67"/>
      <c r="D42" s="77">
        <v>0</v>
      </c>
      <c r="E42" s="77">
        <v>0</v>
      </c>
      <c r="F42" s="54">
        <f t="shared" si="44"/>
        <v>0</v>
      </c>
      <c r="G42" s="52"/>
      <c r="H42" s="67"/>
      <c r="I42" s="77">
        <v>48696705</v>
      </c>
      <c r="J42" s="77">
        <v>91</v>
      </c>
      <c r="K42" s="54">
        <f t="shared" si="45"/>
        <v>44594</v>
      </c>
      <c r="L42" s="52"/>
      <c r="M42" s="67"/>
      <c r="N42" s="77">
        <v>59828598</v>
      </c>
      <c r="O42" s="77">
        <v>97</v>
      </c>
      <c r="P42" s="55">
        <f t="shared" si="46"/>
        <v>51399</v>
      </c>
      <c r="Q42" s="52"/>
      <c r="R42" s="79">
        <v>5000000</v>
      </c>
      <c r="S42" s="80"/>
      <c r="T42" s="52"/>
      <c r="U42" s="79"/>
      <c r="V42" s="80"/>
      <c r="W42" s="52"/>
      <c r="X42" s="67"/>
      <c r="Y42" s="53">
        <f t="shared" si="52"/>
        <v>64828598</v>
      </c>
      <c r="Z42" s="53">
        <f t="shared" si="52"/>
        <v>97</v>
      </c>
      <c r="AA42" s="54">
        <f t="shared" si="47"/>
        <v>55695</v>
      </c>
      <c r="AB42" s="52"/>
      <c r="AC42" s="67"/>
      <c r="AD42" s="79">
        <v>63815209</v>
      </c>
      <c r="AE42" s="79">
        <v>97</v>
      </c>
      <c r="AF42" s="54">
        <f t="shared" si="48"/>
        <v>54824</v>
      </c>
      <c r="AG42" s="52"/>
      <c r="AH42" s="79">
        <v>5000000</v>
      </c>
      <c r="AI42" s="80"/>
      <c r="AJ42" s="52"/>
      <c r="AK42" s="79"/>
      <c r="AL42" s="80"/>
      <c r="AM42" s="52"/>
      <c r="AN42" s="79"/>
      <c r="AO42" s="80"/>
      <c r="AP42" s="52"/>
      <c r="AQ42" s="79"/>
      <c r="AR42" s="80"/>
      <c r="AS42" s="58"/>
      <c r="AT42" s="42"/>
      <c r="AU42" s="52"/>
      <c r="AV42" s="67"/>
      <c r="AW42" s="53">
        <f t="shared" si="53"/>
        <v>3986611</v>
      </c>
      <c r="AX42" s="53">
        <f t="shared" si="53"/>
        <v>0</v>
      </c>
      <c r="AY42" s="59"/>
      <c r="AZ42" s="72"/>
      <c r="BA42" s="60">
        <f t="shared" si="54"/>
        <v>106.66338696420732</v>
      </c>
      <c r="BB42" s="60">
        <f t="shared" si="54"/>
        <v>100</v>
      </c>
      <c r="BC42" s="52"/>
      <c r="BD42" s="67"/>
      <c r="BE42" s="53">
        <f t="shared" si="55"/>
        <v>-1013389</v>
      </c>
      <c r="BF42" s="53">
        <f t="shared" si="55"/>
        <v>0</v>
      </c>
      <c r="BG42" s="61">
        <f t="shared" si="49"/>
        <v>0</v>
      </c>
      <c r="BH42" s="60">
        <f t="shared" si="50"/>
        <v>122.94030587074494</v>
      </c>
      <c r="BI42" s="62">
        <f t="shared" si="51"/>
        <v>106.66355376563746</v>
      </c>
      <c r="BJ42" s="63"/>
      <c r="BK42" s="42"/>
      <c r="BL42" s="52"/>
      <c r="BM42" s="67"/>
      <c r="BN42" s="53">
        <f t="shared" si="56"/>
        <v>-1013389</v>
      </c>
      <c r="BO42" s="53">
        <f t="shared" si="56"/>
        <v>0</v>
      </c>
      <c r="BP42" s="52"/>
      <c r="BQ42" s="67"/>
      <c r="BR42" s="60">
        <f t="shared" si="57"/>
        <v>98.436817961110307</v>
      </c>
      <c r="BS42" s="62">
        <f t="shared" si="57"/>
        <v>100</v>
      </c>
      <c r="BT42" s="42"/>
      <c r="BU42" s="52"/>
      <c r="BV42" s="67"/>
      <c r="BW42" s="53">
        <f t="shared" si="58"/>
        <v>63815209</v>
      </c>
      <c r="BX42" s="53">
        <f t="shared" si="58"/>
        <v>97</v>
      </c>
      <c r="BY42" s="59"/>
      <c r="BZ42" s="72"/>
      <c r="CA42" s="60">
        <f t="shared" si="59"/>
        <v>0</v>
      </c>
      <c r="CB42" s="62">
        <f t="shared" si="59"/>
        <v>0</v>
      </c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</row>
    <row r="43" spans="1:131" s="18" customFormat="1" ht="20.25" hidden="1" x14ac:dyDescent="0.2">
      <c r="A43" s="65" t="s">
        <v>49</v>
      </c>
      <c r="B43" s="56"/>
      <c r="C43" s="53"/>
      <c r="D43" s="77">
        <v>0</v>
      </c>
      <c r="E43" s="77">
        <v>0</v>
      </c>
      <c r="F43" s="54">
        <f t="shared" si="44"/>
        <v>0</v>
      </c>
      <c r="G43" s="56"/>
      <c r="H43" s="53"/>
      <c r="I43" s="77">
        <v>0</v>
      </c>
      <c r="J43" s="77">
        <v>0</v>
      </c>
      <c r="K43" s="54">
        <f t="shared" si="45"/>
        <v>0</v>
      </c>
      <c r="L43" s="56"/>
      <c r="M43" s="53"/>
      <c r="N43" s="77">
        <v>0</v>
      </c>
      <c r="O43" s="77">
        <v>0</v>
      </c>
      <c r="P43" s="55">
        <f t="shared" si="46"/>
        <v>0</v>
      </c>
      <c r="Q43" s="56"/>
      <c r="R43" s="79"/>
      <c r="S43" s="80"/>
      <c r="T43" s="56"/>
      <c r="U43" s="79"/>
      <c r="V43" s="80"/>
      <c r="W43" s="56"/>
      <c r="X43" s="53"/>
      <c r="Y43" s="53">
        <f t="shared" si="52"/>
        <v>0</v>
      </c>
      <c r="Z43" s="53">
        <f t="shared" si="52"/>
        <v>0</v>
      </c>
      <c r="AA43" s="54">
        <f t="shared" si="47"/>
        <v>0</v>
      </c>
      <c r="AB43" s="56"/>
      <c r="AC43" s="53"/>
      <c r="AD43" s="79"/>
      <c r="AE43" s="79"/>
      <c r="AF43" s="54">
        <f t="shared" si="48"/>
        <v>0</v>
      </c>
      <c r="AG43" s="56"/>
      <c r="AH43" s="79"/>
      <c r="AI43" s="80"/>
      <c r="AJ43" s="56"/>
      <c r="AK43" s="79"/>
      <c r="AL43" s="80"/>
      <c r="AM43" s="56"/>
      <c r="AN43" s="79"/>
      <c r="AO43" s="80"/>
      <c r="AP43" s="56"/>
      <c r="AQ43" s="79"/>
      <c r="AR43" s="80"/>
      <c r="AS43" s="58"/>
      <c r="AT43" s="42"/>
      <c r="AU43" s="56"/>
      <c r="AV43" s="53"/>
      <c r="AW43" s="53">
        <f t="shared" si="53"/>
        <v>0</v>
      </c>
      <c r="AX43" s="53">
        <f t="shared" si="53"/>
        <v>0</v>
      </c>
      <c r="AY43" s="61"/>
      <c r="AZ43" s="60"/>
      <c r="BA43" s="60">
        <f t="shared" si="54"/>
        <v>0</v>
      </c>
      <c r="BB43" s="60">
        <f t="shared" si="54"/>
        <v>0</v>
      </c>
      <c r="BC43" s="56"/>
      <c r="BD43" s="53"/>
      <c r="BE43" s="53">
        <f t="shared" si="55"/>
        <v>0</v>
      </c>
      <c r="BF43" s="53">
        <f t="shared" si="55"/>
        <v>0</v>
      </c>
      <c r="BG43" s="61">
        <f t="shared" si="49"/>
        <v>0</v>
      </c>
      <c r="BH43" s="60">
        <f t="shared" si="50"/>
        <v>0</v>
      </c>
      <c r="BI43" s="62">
        <f t="shared" si="51"/>
        <v>0</v>
      </c>
      <c r="BJ43" s="63"/>
      <c r="BK43" s="42"/>
      <c r="BL43" s="56"/>
      <c r="BM43" s="53"/>
      <c r="BN43" s="53">
        <f t="shared" si="56"/>
        <v>0</v>
      </c>
      <c r="BO43" s="53">
        <f t="shared" si="56"/>
        <v>0</v>
      </c>
      <c r="BP43" s="56"/>
      <c r="BQ43" s="53"/>
      <c r="BR43" s="60">
        <f t="shared" si="57"/>
        <v>0</v>
      </c>
      <c r="BS43" s="62">
        <f t="shared" si="57"/>
        <v>0</v>
      </c>
      <c r="BT43" s="42"/>
      <c r="BU43" s="56"/>
      <c r="BV43" s="53"/>
      <c r="BW43" s="53">
        <f t="shared" si="58"/>
        <v>0</v>
      </c>
      <c r="BX43" s="53">
        <f t="shared" si="58"/>
        <v>0</v>
      </c>
      <c r="BY43" s="61"/>
      <c r="BZ43" s="60"/>
      <c r="CA43" s="60">
        <f t="shared" si="59"/>
        <v>0</v>
      </c>
      <c r="CB43" s="62">
        <f t="shared" si="59"/>
        <v>0</v>
      </c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</row>
    <row r="44" spans="1:131" ht="20.25" x14ac:dyDescent="0.3">
      <c r="A44" s="64" t="s">
        <v>50</v>
      </c>
      <c r="B44" s="52"/>
      <c r="C44" s="77">
        <v>1211302</v>
      </c>
      <c r="D44" s="67"/>
      <c r="E44" s="67"/>
      <c r="F44" s="70"/>
      <c r="G44" s="52"/>
      <c r="H44" s="77">
        <v>1292800</v>
      </c>
      <c r="I44" s="67"/>
      <c r="J44" s="67"/>
      <c r="K44" s="70"/>
      <c r="L44" s="52"/>
      <c r="M44" s="77">
        <v>1292800</v>
      </c>
      <c r="N44" s="67"/>
      <c r="O44" s="67"/>
      <c r="P44" s="75"/>
      <c r="Q44" s="78">
        <v>112400</v>
      </c>
      <c r="R44" s="67"/>
      <c r="S44" s="70"/>
      <c r="T44" s="78"/>
      <c r="U44" s="67"/>
      <c r="V44" s="70"/>
      <c r="W44" s="52"/>
      <c r="X44" s="53">
        <f>M44+Q44-T44</f>
        <v>1405200</v>
      </c>
      <c r="Y44" s="67"/>
      <c r="Z44" s="67"/>
      <c r="AA44" s="70"/>
      <c r="AB44" s="52"/>
      <c r="AC44" s="79">
        <v>1405200</v>
      </c>
      <c r="AD44" s="67"/>
      <c r="AE44" s="67"/>
      <c r="AF44" s="70"/>
      <c r="AG44" s="78">
        <v>112400</v>
      </c>
      <c r="AH44" s="67"/>
      <c r="AI44" s="70"/>
      <c r="AJ44" s="78"/>
      <c r="AK44" s="67"/>
      <c r="AL44" s="70"/>
      <c r="AM44" s="78"/>
      <c r="AN44" s="67"/>
      <c r="AO44" s="70"/>
      <c r="AP44" s="78"/>
      <c r="AQ44" s="67"/>
      <c r="AR44" s="70"/>
      <c r="AS44" s="71"/>
      <c r="AT44" s="42"/>
      <c r="AU44" s="52"/>
      <c r="AV44" s="53">
        <f>AC44-M44</f>
        <v>112400</v>
      </c>
      <c r="AW44" s="67"/>
      <c r="AX44" s="67"/>
      <c r="AY44" s="59"/>
      <c r="AZ44" s="60">
        <f>IF(M44=0,0,AC44/M44*100)</f>
        <v>108.69430693069306</v>
      </c>
      <c r="BA44" s="72"/>
      <c r="BB44" s="72"/>
      <c r="BC44" s="52"/>
      <c r="BD44" s="53">
        <f>AC44-M44-AG44-AJ44-AM44-AP44</f>
        <v>0</v>
      </c>
      <c r="BE44" s="67"/>
      <c r="BF44" s="67"/>
      <c r="BG44" s="52"/>
      <c r="BH44" s="67"/>
      <c r="BI44" s="70"/>
      <c r="BJ44" s="73"/>
      <c r="BK44" s="42"/>
      <c r="BL44" s="52"/>
      <c r="BM44" s="53">
        <f>AC44-X44</f>
        <v>0</v>
      </c>
      <c r="BN44" s="67"/>
      <c r="BO44" s="67"/>
      <c r="BP44" s="52"/>
      <c r="BQ44" s="60">
        <f>IF(X44=0,0,AC44/X44*100)</f>
        <v>100</v>
      </c>
      <c r="BR44" s="67"/>
      <c r="BS44" s="70"/>
      <c r="BT44" s="42"/>
      <c r="BU44" s="52"/>
      <c r="BV44" s="53">
        <f>AC44-C44</f>
        <v>193898</v>
      </c>
      <c r="BW44" s="67"/>
      <c r="BX44" s="67"/>
      <c r="BY44" s="59"/>
      <c r="BZ44" s="60">
        <f>IF(C44=0,0,AC44/C44*100)</f>
        <v>116.00740360372556</v>
      </c>
      <c r="CA44" s="72"/>
      <c r="CB44" s="74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</row>
    <row r="45" spans="1:131" s="50" customFormat="1" ht="20.25" x14ac:dyDescent="0.2">
      <c r="A45" s="76" t="s">
        <v>55</v>
      </c>
      <c r="B45" s="56">
        <f>C45+D45</f>
        <v>151890130</v>
      </c>
      <c r="C45" s="53">
        <f>C54+C62+C70+C78+C86+C94+C102</f>
        <v>989507</v>
      </c>
      <c r="D45" s="53">
        <f>D54+D62+D70+D78+D86+D94+D102</f>
        <v>150900623</v>
      </c>
      <c r="E45" s="53">
        <f>E54+E62+E70+E78+E86+E94+E102</f>
        <v>391</v>
      </c>
      <c r="F45" s="54">
        <f t="shared" ref="F45:F51" si="60">IF(E45=0,0,ROUND(D45/E45/12,0))</f>
        <v>32161</v>
      </c>
      <c r="G45" s="56">
        <f>H45+I45</f>
        <v>160333257</v>
      </c>
      <c r="H45" s="53">
        <f>H54+H62+H70+H78+H86+H94+H102</f>
        <v>816510</v>
      </c>
      <c r="I45" s="53">
        <f>I54+I62+I70+I78+I86+I94+I102</f>
        <v>159516747</v>
      </c>
      <c r="J45" s="53">
        <f>J54+J62+J70+J78+J86+J94+J102</f>
        <v>414</v>
      </c>
      <c r="K45" s="54">
        <f t="shared" ref="K45:K51" si="61">IF(J45=0,0,ROUND(I45/J45/12,0))</f>
        <v>32109</v>
      </c>
      <c r="L45" s="56">
        <f>M45+N45</f>
        <v>169215236</v>
      </c>
      <c r="M45" s="53">
        <f>M54+M62+M70+M78+M86+M94+M102</f>
        <v>865800</v>
      </c>
      <c r="N45" s="53">
        <f>N54+N62+N70+N78+N86+N94+N102</f>
        <v>168349436</v>
      </c>
      <c r="O45" s="53">
        <f>O54+O62+O70+O78+O86+O94+O102</f>
        <v>429</v>
      </c>
      <c r="P45" s="55">
        <f t="shared" ref="P45:P51" si="62">IF(O45=0,0,ROUND(N45/O45/12,0))</f>
        <v>32702</v>
      </c>
      <c r="Q45" s="56">
        <f t="shared" ref="Q45:V51" si="63">Q54+Q62+Q70+Q78+Q86+Q94+Q102</f>
        <v>360000</v>
      </c>
      <c r="R45" s="53">
        <f t="shared" si="63"/>
        <v>5364869</v>
      </c>
      <c r="S45" s="57">
        <f t="shared" si="63"/>
        <v>0</v>
      </c>
      <c r="T45" s="56">
        <f t="shared" si="63"/>
        <v>0</v>
      </c>
      <c r="U45" s="53">
        <f t="shared" si="63"/>
        <v>0</v>
      </c>
      <c r="V45" s="57">
        <f t="shared" si="63"/>
        <v>0</v>
      </c>
      <c r="W45" s="56">
        <f>X45+Y45</f>
        <v>174940105</v>
      </c>
      <c r="X45" s="53">
        <f>X54+X62+X70+X78+X86+X94+X102</f>
        <v>1225800</v>
      </c>
      <c r="Y45" s="53">
        <f>Y54+Y62+Y70+Y78+Y86+Y94+Y102</f>
        <v>173714305</v>
      </c>
      <c r="Z45" s="53">
        <f>Z54+Z62+Z70+Z78+Z86+Z94+Z102</f>
        <v>429</v>
      </c>
      <c r="AA45" s="54">
        <f t="shared" ref="AA45:AA51" si="64">IF(Z45=0,0,ROUND(Y45/Z45/12,0))</f>
        <v>33744</v>
      </c>
      <c r="AB45" s="56">
        <f>AC45+AD45</f>
        <v>168531662</v>
      </c>
      <c r="AC45" s="53">
        <f>AC54+AC62+AC70+AC78+AC86+AC94+AC102</f>
        <v>646435</v>
      </c>
      <c r="AD45" s="53">
        <f>AD54+AD62+AD70+AD78+AD86+AD94+AD102</f>
        <v>167885227</v>
      </c>
      <c r="AE45" s="53">
        <f>AE54+AE62+AE70+AE78+AE86+AE94+AE102</f>
        <v>411</v>
      </c>
      <c r="AF45" s="54">
        <f t="shared" ref="AF45:AF51" si="65">IF(AE45=0,0,ROUND(AD45/AE45/12,0))</f>
        <v>34040</v>
      </c>
      <c r="AG45" s="56">
        <f t="shared" ref="AG45:AR51" si="66">AG54+AG62+AG70+AG78+AG86+AG94+AG102</f>
        <v>344208</v>
      </c>
      <c r="AH45" s="53">
        <f t="shared" si="66"/>
        <v>4364869</v>
      </c>
      <c r="AI45" s="57">
        <f t="shared" si="66"/>
        <v>0</v>
      </c>
      <c r="AJ45" s="56">
        <f t="shared" si="66"/>
        <v>0</v>
      </c>
      <c r="AK45" s="53">
        <f t="shared" si="66"/>
        <v>0</v>
      </c>
      <c r="AL45" s="57">
        <f t="shared" si="66"/>
        <v>0</v>
      </c>
      <c r="AM45" s="56">
        <f t="shared" si="66"/>
        <v>0</v>
      </c>
      <c r="AN45" s="53">
        <f t="shared" si="66"/>
        <v>0</v>
      </c>
      <c r="AO45" s="57">
        <f t="shared" si="66"/>
        <v>0</v>
      </c>
      <c r="AP45" s="56">
        <f t="shared" si="66"/>
        <v>0</v>
      </c>
      <c r="AQ45" s="53">
        <f t="shared" si="66"/>
        <v>0</v>
      </c>
      <c r="AR45" s="57">
        <f t="shared" si="66"/>
        <v>0</v>
      </c>
      <c r="AS45" s="58"/>
      <c r="AT45" s="42"/>
      <c r="AU45" s="56">
        <f>AV45+AW45</f>
        <v>-683574</v>
      </c>
      <c r="AV45" s="53">
        <f>AV54+AV62+AV70+AV78+AV86+AV94+AV102</f>
        <v>-219365</v>
      </c>
      <c r="AW45" s="53">
        <f>AW54+AW62+AW70+AW78+AW86+AW94+AW102</f>
        <v>-464209</v>
      </c>
      <c r="AX45" s="53">
        <f>AX54+AX62+AX70+AX78+AX86+AX94+AX102</f>
        <v>-18</v>
      </c>
      <c r="AY45" s="61">
        <f>IF(L45=0,0,AB45/L45*100)</f>
        <v>99.596032830046113</v>
      </c>
      <c r="AZ45" s="60">
        <f>IF(M45=0,0,AC45/M45*100)</f>
        <v>74.66331716331716</v>
      </c>
      <c r="BA45" s="60">
        <f t="shared" ref="BA45:BB51" si="67">IF(N45=0,0,AD45/N45*100)</f>
        <v>99.724258654481019</v>
      </c>
      <c r="BB45" s="60">
        <f t="shared" si="67"/>
        <v>95.8041958041958</v>
      </c>
      <c r="BC45" s="56">
        <f>BD45+BE45</f>
        <v>-5392651</v>
      </c>
      <c r="BD45" s="53">
        <f>BD54+BD62+BD70+BD78+BD86+BD94+BD102</f>
        <v>-563573</v>
      </c>
      <c r="BE45" s="53">
        <f>BE54+BE62+BE70+BE78+BE86+BE94+BE102</f>
        <v>-4829078</v>
      </c>
      <c r="BF45" s="53">
        <f>BF54+BF62+BF70+BF78+BF86+BF94+BF102</f>
        <v>-18</v>
      </c>
      <c r="BG45" s="61">
        <f t="shared" ref="BG45:BG51" si="68">IF(F45=0,0,AF45/F45*100)</f>
        <v>105.84248002238736</v>
      </c>
      <c r="BH45" s="60">
        <f t="shared" ref="BH45:BH51" si="69">IF(K45=0,0,AF45/K45*100)</f>
        <v>106.01389018655205</v>
      </c>
      <c r="BI45" s="62">
        <f t="shared" ref="BI45:BI51" si="70">IF(P45=0,0,AF45/P45*100)</f>
        <v>104.0914928750535</v>
      </c>
      <c r="BJ45" s="63"/>
      <c r="BK45" s="42"/>
      <c r="BL45" s="56">
        <f>BM45+BN45</f>
        <v>-6408443</v>
      </c>
      <c r="BM45" s="53">
        <f>BM54+BM62+BM70+BM78+BM86+BM94+BM102</f>
        <v>-579365</v>
      </c>
      <c r="BN45" s="53">
        <f>BN54+BN62+BN70+BN78+BN86+BN94+BN102</f>
        <v>-5829078</v>
      </c>
      <c r="BO45" s="53">
        <f>BO54+BO62+BO70+BO78+BO86+BO94+BO102</f>
        <v>-18</v>
      </c>
      <c r="BP45" s="61">
        <f>IF(W45=0,0,AB45/W45*100)</f>
        <v>96.336778807809679</v>
      </c>
      <c r="BQ45" s="60">
        <f>IF(X45=0,0,AC45/X45*100)</f>
        <v>52.735764398759997</v>
      </c>
      <c r="BR45" s="60">
        <f t="shared" ref="BR45:BS51" si="71">IF(Y45=0,0,AD45/Y45*100)</f>
        <v>96.644445602795926</v>
      </c>
      <c r="BS45" s="62">
        <f t="shared" si="71"/>
        <v>95.8041958041958</v>
      </c>
      <c r="BT45" s="42"/>
      <c r="BU45" s="56">
        <f>BV45+BW45</f>
        <v>16641532</v>
      </c>
      <c r="BV45" s="53">
        <f>BV54+BV62+BV70+BV78+BV86+BV94+BV102</f>
        <v>-343072</v>
      </c>
      <c r="BW45" s="53">
        <f>BW54+BW62+BW70+BW78+BW86+BW94+BW102</f>
        <v>16984604</v>
      </c>
      <c r="BX45" s="53">
        <f>BX54+BX62+BX70+BX78+BX86+BX94+BX102</f>
        <v>20</v>
      </c>
      <c r="BY45" s="61">
        <f>IF(B45=0,0,AB45/B45*100)</f>
        <v>110.95629584358116</v>
      </c>
      <c r="BZ45" s="60">
        <f>IF(C45=0,0,AC45/C45*100)</f>
        <v>65.328997167276228</v>
      </c>
      <c r="CA45" s="60">
        <f t="shared" ref="CA45:CB51" si="72">IF(D45=0,0,AD45/D45*100)</f>
        <v>111.25548964764711</v>
      </c>
      <c r="CB45" s="62">
        <f t="shared" si="72"/>
        <v>105.1150895140665</v>
      </c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</row>
    <row r="46" spans="1:131" s="81" customFormat="1" ht="20.25" hidden="1" x14ac:dyDescent="0.3">
      <c r="A46" s="51" t="s">
        <v>44</v>
      </c>
      <c r="B46" s="52"/>
      <c r="C46" s="67"/>
      <c r="D46" s="67">
        <f t="shared" ref="D46:E51" si="73">D55+D63+D71+D79+D87+D95+D103</f>
        <v>150900623</v>
      </c>
      <c r="E46" s="67">
        <f t="shared" si="73"/>
        <v>391</v>
      </c>
      <c r="F46" s="54">
        <f t="shared" si="60"/>
        <v>32161</v>
      </c>
      <c r="G46" s="52"/>
      <c r="H46" s="67"/>
      <c r="I46" s="67">
        <f t="shared" ref="I46:J51" si="74">I55+I63+I71+I79+I87+I95+I103</f>
        <v>120063373</v>
      </c>
      <c r="J46" s="67">
        <f t="shared" si="74"/>
        <v>326</v>
      </c>
      <c r="K46" s="54">
        <f t="shared" si="61"/>
        <v>30691</v>
      </c>
      <c r="L46" s="52"/>
      <c r="M46" s="67"/>
      <c r="N46" s="67">
        <f t="shared" ref="N46:O51" si="75">N55+N63+N71+N79+N87+N95+N103</f>
        <v>121282755</v>
      </c>
      <c r="O46" s="67">
        <f t="shared" si="75"/>
        <v>328</v>
      </c>
      <c r="P46" s="55">
        <f t="shared" si="62"/>
        <v>30814</v>
      </c>
      <c r="Q46" s="52"/>
      <c r="R46" s="67">
        <f t="shared" si="63"/>
        <v>1406000</v>
      </c>
      <c r="S46" s="70">
        <f t="shared" si="63"/>
        <v>0</v>
      </c>
      <c r="T46" s="52"/>
      <c r="U46" s="67">
        <f t="shared" si="63"/>
        <v>0</v>
      </c>
      <c r="V46" s="70">
        <f t="shared" si="63"/>
        <v>0</v>
      </c>
      <c r="W46" s="52"/>
      <c r="X46" s="67"/>
      <c r="Y46" s="67">
        <f t="shared" ref="Y46:Z51" si="76">Y55+Y63+Y71+Y79+Y87+Y95+Y103</f>
        <v>122688755</v>
      </c>
      <c r="Z46" s="67">
        <f t="shared" si="76"/>
        <v>328</v>
      </c>
      <c r="AA46" s="54">
        <f t="shared" si="64"/>
        <v>31171</v>
      </c>
      <c r="AB46" s="52"/>
      <c r="AC46" s="67"/>
      <c r="AD46" s="67">
        <f t="shared" ref="AD46:AE51" si="77">AD55+AD63+AD71+AD79+AD87+AD95+AD103</f>
        <v>118768322</v>
      </c>
      <c r="AE46" s="67">
        <f t="shared" si="77"/>
        <v>312</v>
      </c>
      <c r="AF46" s="54">
        <f t="shared" si="65"/>
        <v>31722</v>
      </c>
      <c r="AG46" s="52"/>
      <c r="AH46" s="67">
        <f t="shared" si="66"/>
        <v>406000</v>
      </c>
      <c r="AI46" s="70">
        <f t="shared" si="66"/>
        <v>0</v>
      </c>
      <c r="AJ46" s="52"/>
      <c r="AK46" s="67">
        <f t="shared" si="66"/>
        <v>0</v>
      </c>
      <c r="AL46" s="70">
        <f t="shared" si="66"/>
        <v>0</v>
      </c>
      <c r="AM46" s="52"/>
      <c r="AN46" s="67">
        <f t="shared" si="66"/>
        <v>0</v>
      </c>
      <c r="AO46" s="70">
        <f t="shared" si="66"/>
        <v>0</v>
      </c>
      <c r="AP46" s="52"/>
      <c r="AQ46" s="67">
        <f t="shared" si="66"/>
        <v>0</v>
      </c>
      <c r="AR46" s="70">
        <f t="shared" si="66"/>
        <v>0</v>
      </c>
      <c r="AS46" s="71"/>
      <c r="AT46" s="42"/>
      <c r="AU46" s="52"/>
      <c r="AV46" s="67"/>
      <c r="AW46" s="67">
        <f t="shared" ref="AW46:AX51" si="78">AW55+AW63+AW71+AW79+AW87+AW95+AW103</f>
        <v>-2514433</v>
      </c>
      <c r="AX46" s="67">
        <f t="shared" si="78"/>
        <v>-16</v>
      </c>
      <c r="AY46" s="59"/>
      <c r="AZ46" s="72"/>
      <c r="BA46" s="72">
        <f t="shared" si="67"/>
        <v>97.926800887727197</v>
      </c>
      <c r="BB46" s="72">
        <f t="shared" si="67"/>
        <v>95.121951219512198</v>
      </c>
      <c r="BC46" s="52"/>
      <c r="BD46" s="67"/>
      <c r="BE46" s="67">
        <f t="shared" ref="BE46:BF51" si="79">BE55+BE63+BE71+BE79+BE87+BE95+BE103</f>
        <v>-2920433</v>
      </c>
      <c r="BF46" s="67">
        <f t="shared" si="79"/>
        <v>-16</v>
      </c>
      <c r="BG46" s="59">
        <f t="shared" si="68"/>
        <v>98.634992693013274</v>
      </c>
      <c r="BH46" s="72">
        <f t="shared" si="69"/>
        <v>103.35929099736079</v>
      </c>
      <c r="BI46" s="74">
        <f t="shared" si="70"/>
        <v>102.9467125332641</v>
      </c>
      <c r="BJ46" s="73"/>
      <c r="BK46" s="42"/>
      <c r="BL46" s="52"/>
      <c r="BM46" s="67"/>
      <c r="BN46" s="67">
        <f t="shared" ref="BN46:BO51" si="80">BN55+BN63+BN71+BN79+BN87+BN95+BN103</f>
        <v>-3920433</v>
      </c>
      <c r="BO46" s="67">
        <f t="shared" si="80"/>
        <v>-16</v>
      </c>
      <c r="BP46" s="52"/>
      <c r="BQ46" s="67"/>
      <c r="BR46" s="72">
        <f t="shared" si="71"/>
        <v>96.804570231395687</v>
      </c>
      <c r="BS46" s="74">
        <f t="shared" si="71"/>
        <v>95.121951219512198</v>
      </c>
      <c r="BT46" s="42"/>
      <c r="BU46" s="52"/>
      <c r="BV46" s="67"/>
      <c r="BW46" s="67">
        <f t="shared" ref="BW46:BX51" si="81">BW55+BW63+BW71+BW79+BW87+BW95+BW103</f>
        <v>-32132301</v>
      </c>
      <c r="BX46" s="67">
        <f t="shared" si="81"/>
        <v>-79</v>
      </c>
      <c r="BY46" s="59"/>
      <c r="BZ46" s="72"/>
      <c r="CA46" s="72">
        <f t="shared" si="72"/>
        <v>78.706316540522167</v>
      </c>
      <c r="CB46" s="74">
        <f t="shared" si="72"/>
        <v>79.795396419437338</v>
      </c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</row>
    <row r="47" spans="1:131" s="81" customFormat="1" ht="20.25" hidden="1" x14ac:dyDescent="0.3">
      <c r="A47" s="64" t="s">
        <v>45</v>
      </c>
      <c r="B47" s="52"/>
      <c r="C47" s="67"/>
      <c r="D47" s="67">
        <f t="shared" si="73"/>
        <v>0</v>
      </c>
      <c r="E47" s="67">
        <f t="shared" si="73"/>
        <v>0</v>
      </c>
      <c r="F47" s="54">
        <f t="shared" si="60"/>
        <v>0</v>
      </c>
      <c r="G47" s="52"/>
      <c r="H47" s="67"/>
      <c r="I47" s="67">
        <f t="shared" si="74"/>
        <v>0</v>
      </c>
      <c r="J47" s="67">
        <f t="shared" si="74"/>
        <v>0</v>
      </c>
      <c r="K47" s="54">
        <f t="shared" si="61"/>
        <v>0</v>
      </c>
      <c r="L47" s="52"/>
      <c r="M47" s="67"/>
      <c r="N47" s="67">
        <f t="shared" si="75"/>
        <v>0</v>
      </c>
      <c r="O47" s="67">
        <f t="shared" si="75"/>
        <v>0</v>
      </c>
      <c r="P47" s="55">
        <f t="shared" si="62"/>
        <v>0</v>
      </c>
      <c r="Q47" s="52"/>
      <c r="R47" s="67">
        <f t="shared" si="63"/>
        <v>0</v>
      </c>
      <c r="S47" s="70">
        <f t="shared" si="63"/>
        <v>0</v>
      </c>
      <c r="T47" s="52"/>
      <c r="U47" s="67">
        <f t="shared" si="63"/>
        <v>0</v>
      </c>
      <c r="V47" s="70">
        <f t="shared" si="63"/>
        <v>0</v>
      </c>
      <c r="W47" s="52"/>
      <c r="X47" s="67"/>
      <c r="Y47" s="67">
        <f t="shared" si="76"/>
        <v>0</v>
      </c>
      <c r="Z47" s="67">
        <f t="shared" si="76"/>
        <v>0</v>
      </c>
      <c r="AA47" s="54">
        <f t="shared" si="64"/>
        <v>0</v>
      </c>
      <c r="AB47" s="52"/>
      <c r="AC47" s="67"/>
      <c r="AD47" s="67">
        <f t="shared" si="77"/>
        <v>0</v>
      </c>
      <c r="AE47" s="67">
        <f t="shared" si="77"/>
        <v>0</v>
      </c>
      <c r="AF47" s="54">
        <f t="shared" si="65"/>
        <v>0</v>
      </c>
      <c r="AG47" s="52"/>
      <c r="AH47" s="67">
        <f t="shared" si="66"/>
        <v>0</v>
      </c>
      <c r="AI47" s="70">
        <f t="shared" si="66"/>
        <v>0</v>
      </c>
      <c r="AJ47" s="52"/>
      <c r="AK47" s="67">
        <f t="shared" si="66"/>
        <v>0</v>
      </c>
      <c r="AL47" s="70">
        <f t="shared" si="66"/>
        <v>0</v>
      </c>
      <c r="AM47" s="52"/>
      <c r="AN47" s="67">
        <f t="shared" si="66"/>
        <v>0</v>
      </c>
      <c r="AO47" s="70">
        <f t="shared" si="66"/>
        <v>0</v>
      </c>
      <c r="AP47" s="52"/>
      <c r="AQ47" s="67">
        <f t="shared" si="66"/>
        <v>0</v>
      </c>
      <c r="AR47" s="70">
        <f t="shared" si="66"/>
        <v>0</v>
      </c>
      <c r="AS47" s="71"/>
      <c r="AT47" s="42"/>
      <c r="AU47" s="52"/>
      <c r="AV47" s="67"/>
      <c r="AW47" s="67">
        <f t="shared" si="78"/>
        <v>0</v>
      </c>
      <c r="AX47" s="67">
        <f t="shared" si="78"/>
        <v>0</v>
      </c>
      <c r="AY47" s="59"/>
      <c r="AZ47" s="72"/>
      <c r="BA47" s="72">
        <f t="shared" si="67"/>
        <v>0</v>
      </c>
      <c r="BB47" s="72">
        <f t="shared" si="67"/>
        <v>0</v>
      </c>
      <c r="BC47" s="52"/>
      <c r="BD47" s="67"/>
      <c r="BE47" s="67">
        <f t="shared" si="79"/>
        <v>0</v>
      </c>
      <c r="BF47" s="67">
        <f t="shared" si="79"/>
        <v>0</v>
      </c>
      <c r="BG47" s="59">
        <f t="shared" si="68"/>
        <v>0</v>
      </c>
      <c r="BH47" s="72">
        <f t="shared" si="69"/>
        <v>0</v>
      </c>
      <c r="BI47" s="74">
        <f t="shared" si="70"/>
        <v>0</v>
      </c>
      <c r="BJ47" s="73"/>
      <c r="BK47" s="42"/>
      <c r="BL47" s="52"/>
      <c r="BM47" s="67"/>
      <c r="BN47" s="67">
        <f t="shared" si="80"/>
        <v>0</v>
      </c>
      <c r="BO47" s="67">
        <f t="shared" si="80"/>
        <v>0</v>
      </c>
      <c r="BP47" s="52"/>
      <c r="BQ47" s="67"/>
      <c r="BR47" s="72">
        <f t="shared" si="71"/>
        <v>0</v>
      </c>
      <c r="BS47" s="74">
        <f t="shared" si="71"/>
        <v>0</v>
      </c>
      <c r="BT47" s="42"/>
      <c r="BU47" s="52"/>
      <c r="BV47" s="67"/>
      <c r="BW47" s="67">
        <f t="shared" si="81"/>
        <v>0</v>
      </c>
      <c r="BX47" s="67">
        <f t="shared" si="81"/>
        <v>0</v>
      </c>
      <c r="BY47" s="59"/>
      <c r="BZ47" s="72"/>
      <c r="CA47" s="72">
        <f t="shared" si="72"/>
        <v>0</v>
      </c>
      <c r="CB47" s="74">
        <f t="shared" si="72"/>
        <v>0</v>
      </c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</row>
    <row r="48" spans="1:131" s="81" customFormat="1" ht="20.25" hidden="1" x14ac:dyDescent="0.3">
      <c r="A48" s="64" t="s">
        <v>46</v>
      </c>
      <c r="B48" s="52"/>
      <c r="C48" s="67"/>
      <c r="D48" s="67">
        <f t="shared" si="73"/>
        <v>0</v>
      </c>
      <c r="E48" s="67">
        <f t="shared" si="73"/>
        <v>0</v>
      </c>
      <c r="F48" s="54">
        <f t="shared" si="60"/>
        <v>0</v>
      </c>
      <c r="G48" s="52"/>
      <c r="H48" s="67"/>
      <c r="I48" s="67">
        <f t="shared" si="74"/>
        <v>0</v>
      </c>
      <c r="J48" s="67">
        <f t="shared" si="74"/>
        <v>0</v>
      </c>
      <c r="K48" s="54">
        <f t="shared" si="61"/>
        <v>0</v>
      </c>
      <c r="L48" s="52"/>
      <c r="M48" s="67"/>
      <c r="N48" s="67">
        <f t="shared" si="75"/>
        <v>0</v>
      </c>
      <c r="O48" s="67">
        <f t="shared" si="75"/>
        <v>0</v>
      </c>
      <c r="P48" s="55">
        <f t="shared" si="62"/>
        <v>0</v>
      </c>
      <c r="Q48" s="52"/>
      <c r="R48" s="67">
        <f t="shared" si="63"/>
        <v>0</v>
      </c>
      <c r="S48" s="70">
        <f t="shared" si="63"/>
        <v>0</v>
      </c>
      <c r="T48" s="52"/>
      <c r="U48" s="67">
        <f t="shared" si="63"/>
        <v>0</v>
      </c>
      <c r="V48" s="70">
        <f t="shared" si="63"/>
        <v>0</v>
      </c>
      <c r="W48" s="52"/>
      <c r="X48" s="67"/>
      <c r="Y48" s="67">
        <f t="shared" si="76"/>
        <v>0</v>
      </c>
      <c r="Z48" s="67">
        <f t="shared" si="76"/>
        <v>0</v>
      </c>
      <c r="AA48" s="54">
        <f t="shared" si="64"/>
        <v>0</v>
      </c>
      <c r="AB48" s="52"/>
      <c r="AC48" s="67"/>
      <c r="AD48" s="67">
        <f t="shared" si="77"/>
        <v>0</v>
      </c>
      <c r="AE48" s="67">
        <f t="shared" si="77"/>
        <v>0</v>
      </c>
      <c r="AF48" s="54">
        <f t="shared" si="65"/>
        <v>0</v>
      </c>
      <c r="AG48" s="52"/>
      <c r="AH48" s="67">
        <f t="shared" si="66"/>
        <v>0</v>
      </c>
      <c r="AI48" s="70">
        <f t="shared" si="66"/>
        <v>0</v>
      </c>
      <c r="AJ48" s="52"/>
      <c r="AK48" s="67">
        <f t="shared" si="66"/>
        <v>0</v>
      </c>
      <c r="AL48" s="70">
        <f t="shared" si="66"/>
        <v>0</v>
      </c>
      <c r="AM48" s="52"/>
      <c r="AN48" s="67">
        <f t="shared" si="66"/>
        <v>0</v>
      </c>
      <c r="AO48" s="70">
        <f t="shared" si="66"/>
        <v>0</v>
      </c>
      <c r="AP48" s="52"/>
      <c r="AQ48" s="67">
        <f t="shared" si="66"/>
        <v>0</v>
      </c>
      <c r="AR48" s="70">
        <f t="shared" si="66"/>
        <v>0</v>
      </c>
      <c r="AS48" s="71"/>
      <c r="AT48" s="42"/>
      <c r="AU48" s="52"/>
      <c r="AV48" s="67"/>
      <c r="AW48" s="67">
        <f t="shared" si="78"/>
        <v>0</v>
      </c>
      <c r="AX48" s="67">
        <f t="shared" si="78"/>
        <v>0</v>
      </c>
      <c r="AY48" s="59"/>
      <c r="AZ48" s="72"/>
      <c r="BA48" s="72">
        <f t="shared" si="67"/>
        <v>0</v>
      </c>
      <c r="BB48" s="72">
        <f t="shared" si="67"/>
        <v>0</v>
      </c>
      <c r="BC48" s="52"/>
      <c r="BD48" s="67"/>
      <c r="BE48" s="67">
        <f t="shared" si="79"/>
        <v>0</v>
      </c>
      <c r="BF48" s="67">
        <f t="shared" si="79"/>
        <v>0</v>
      </c>
      <c r="BG48" s="59">
        <f t="shared" si="68"/>
        <v>0</v>
      </c>
      <c r="BH48" s="72">
        <f t="shared" si="69"/>
        <v>0</v>
      </c>
      <c r="BI48" s="74">
        <f t="shared" si="70"/>
        <v>0</v>
      </c>
      <c r="BJ48" s="73"/>
      <c r="BK48" s="42"/>
      <c r="BL48" s="52"/>
      <c r="BM48" s="67"/>
      <c r="BN48" s="67">
        <f t="shared" si="80"/>
        <v>0</v>
      </c>
      <c r="BO48" s="67">
        <f t="shared" si="80"/>
        <v>0</v>
      </c>
      <c r="BP48" s="52"/>
      <c r="BQ48" s="67"/>
      <c r="BR48" s="72">
        <f t="shared" si="71"/>
        <v>0</v>
      </c>
      <c r="BS48" s="74">
        <f t="shared" si="71"/>
        <v>0</v>
      </c>
      <c r="BT48" s="42"/>
      <c r="BU48" s="52"/>
      <c r="BV48" s="67"/>
      <c r="BW48" s="67">
        <f t="shared" si="81"/>
        <v>0</v>
      </c>
      <c r="BX48" s="67">
        <f t="shared" si="81"/>
        <v>0</v>
      </c>
      <c r="BY48" s="59"/>
      <c r="BZ48" s="72"/>
      <c r="CA48" s="72">
        <f t="shared" si="72"/>
        <v>0</v>
      </c>
      <c r="CB48" s="74">
        <f t="shared" si="72"/>
        <v>0</v>
      </c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</row>
    <row r="49" spans="1:131" s="81" customFormat="1" ht="20.25" hidden="1" x14ac:dyDescent="0.3">
      <c r="A49" s="64" t="s">
        <v>47</v>
      </c>
      <c r="B49" s="52"/>
      <c r="C49" s="67"/>
      <c r="D49" s="67">
        <f t="shared" si="73"/>
        <v>0</v>
      </c>
      <c r="E49" s="67">
        <f t="shared" si="73"/>
        <v>0</v>
      </c>
      <c r="F49" s="54">
        <f t="shared" si="60"/>
        <v>0</v>
      </c>
      <c r="G49" s="52"/>
      <c r="H49" s="67"/>
      <c r="I49" s="67">
        <f t="shared" si="74"/>
        <v>0</v>
      </c>
      <c r="J49" s="67">
        <f t="shared" si="74"/>
        <v>0</v>
      </c>
      <c r="K49" s="54">
        <f t="shared" si="61"/>
        <v>0</v>
      </c>
      <c r="L49" s="52"/>
      <c r="M49" s="67"/>
      <c r="N49" s="67">
        <f t="shared" si="75"/>
        <v>0</v>
      </c>
      <c r="O49" s="67">
        <f t="shared" si="75"/>
        <v>0</v>
      </c>
      <c r="P49" s="55">
        <f t="shared" si="62"/>
        <v>0</v>
      </c>
      <c r="Q49" s="52"/>
      <c r="R49" s="67">
        <f t="shared" si="63"/>
        <v>0</v>
      </c>
      <c r="S49" s="70">
        <f t="shared" si="63"/>
        <v>0</v>
      </c>
      <c r="T49" s="52"/>
      <c r="U49" s="67">
        <f t="shared" si="63"/>
        <v>0</v>
      </c>
      <c r="V49" s="70">
        <f t="shared" si="63"/>
        <v>0</v>
      </c>
      <c r="W49" s="52"/>
      <c r="X49" s="67"/>
      <c r="Y49" s="67">
        <f t="shared" si="76"/>
        <v>0</v>
      </c>
      <c r="Z49" s="67">
        <f t="shared" si="76"/>
        <v>0</v>
      </c>
      <c r="AA49" s="54">
        <f t="shared" si="64"/>
        <v>0</v>
      </c>
      <c r="AB49" s="52"/>
      <c r="AC49" s="67"/>
      <c r="AD49" s="67">
        <f t="shared" si="77"/>
        <v>0</v>
      </c>
      <c r="AE49" s="67">
        <f t="shared" si="77"/>
        <v>0</v>
      </c>
      <c r="AF49" s="54">
        <f t="shared" si="65"/>
        <v>0</v>
      </c>
      <c r="AG49" s="52"/>
      <c r="AH49" s="67">
        <f t="shared" si="66"/>
        <v>0</v>
      </c>
      <c r="AI49" s="70">
        <f t="shared" si="66"/>
        <v>0</v>
      </c>
      <c r="AJ49" s="52"/>
      <c r="AK49" s="67">
        <f t="shared" si="66"/>
        <v>0</v>
      </c>
      <c r="AL49" s="70">
        <f t="shared" si="66"/>
        <v>0</v>
      </c>
      <c r="AM49" s="52"/>
      <c r="AN49" s="67">
        <f t="shared" si="66"/>
        <v>0</v>
      </c>
      <c r="AO49" s="70">
        <f t="shared" si="66"/>
        <v>0</v>
      </c>
      <c r="AP49" s="52"/>
      <c r="AQ49" s="67">
        <f t="shared" si="66"/>
        <v>0</v>
      </c>
      <c r="AR49" s="70">
        <f t="shared" si="66"/>
        <v>0</v>
      </c>
      <c r="AS49" s="71"/>
      <c r="AT49" s="42"/>
      <c r="AU49" s="52"/>
      <c r="AV49" s="67"/>
      <c r="AW49" s="67">
        <f t="shared" si="78"/>
        <v>0</v>
      </c>
      <c r="AX49" s="67">
        <f t="shared" si="78"/>
        <v>0</v>
      </c>
      <c r="AY49" s="59"/>
      <c r="AZ49" s="72"/>
      <c r="BA49" s="72">
        <f t="shared" si="67"/>
        <v>0</v>
      </c>
      <c r="BB49" s="72">
        <f t="shared" si="67"/>
        <v>0</v>
      </c>
      <c r="BC49" s="52"/>
      <c r="BD49" s="67"/>
      <c r="BE49" s="67">
        <f t="shared" si="79"/>
        <v>0</v>
      </c>
      <c r="BF49" s="67">
        <f t="shared" si="79"/>
        <v>0</v>
      </c>
      <c r="BG49" s="59">
        <f t="shared" si="68"/>
        <v>0</v>
      </c>
      <c r="BH49" s="72">
        <f t="shared" si="69"/>
        <v>0</v>
      </c>
      <c r="BI49" s="74">
        <f t="shared" si="70"/>
        <v>0</v>
      </c>
      <c r="BJ49" s="73"/>
      <c r="BK49" s="42"/>
      <c r="BL49" s="52"/>
      <c r="BM49" s="67"/>
      <c r="BN49" s="67">
        <f t="shared" si="80"/>
        <v>0</v>
      </c>
      <c r="BO49" s="67">
        <f t="shared" si="80"/>
        <v>0</v>
      </c>
      <c r="BP49" s="52"/>
      <c r="BQ49" s="67"/>
      <c r="BR49" s="72">
        <f t="shared" si="71"/>
        <v>0</v>
      </c>
      <c r="BS49" s="74">
        <f t="shared" si="71"/>
        <v>0</v>
      </c>
      <c r="BT49" s="42"/>
      <c r="BU49" s="52"/>
      <c r="BV49" s="67"/>
      <c r="BW49" s="67">
        <f t="shared" si="81"/>
        <v>0</v>
      </c>
      <c r="BX49" s="67">
        <f t="shared" si="81"/>
        <v>0</v>
      </c>
      <c r="BY49" s="59"/>
      <c r="BZ49" s="72"/>
      <c r="CA49" s="72">
        <f t="shared" si="72"/>
        <v>0</v>
      </c>
      <c r="CB49" s="74">
        <f t="shared" si="72"/>
        <v>0</v>
      </c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</row>
    <row r="50" spans="1:131" s="81" customFormat="1" ht="20.25" hidden="1" x14ac:dyDescent="0.3">
      <c r="A50" s="64" t="s">
        <v>48</v>
      </c>
      <c r="B50" s="52"/>
      <c r="C50" s="67"/>
      <c r="D50" s="67">
        <f t="shared" si="73"/>
        <v>0</v>
      </c>
      <c r="E50" s="67">
        <f t="shared" si="73"/>
        <v>0</v>
      </c>
      <c r="F50" s="54">
        <f t="shared" si="60"/>
        <v>0</v>
      </c>
      <c r="G50" s="52"/>
      <c r="H50" s="67"/>
      <c r="I50" s="67">
        <f t="shared" si="74"/>
        <v>39453374</v>
      </c>
      <c r="J50" s="67">
        <f t="shared" si="74"/>
        <v>88</v>
      </c>
      <c r="K50" s="54">
        <f t="shared" si="61"/>
        <v>37361</v>
      </c>
      <c r="L50" s="52"/>
      <c r="M50" s="67"/>
      <c r="N50" s="67">
        <f t="shared" si="75"/>
        <v>47066681</v>
      </c>
      <c r="O50" s="67">
        <f t="shared" si="75"/>
        <v>101</v>
      </c>
      <c r="P50" s="55">
        <f t="shared" si="62"/>
        <v>38834</v>
      </c>
      <c r="Q50" s="52"/>
      <c r="R50" s="67">
        <f t="shared" si="63"/>
        <v>3958869</v>
      </c>
      <c r="S50" s="70">
        <f t="shared" si="63"/>
        <v>0</v>
      </c>
      <c r="T50" s="52"/>
      <c r="U50" s="67">
        <f t="shared" si="63"/>
        <v>0</v>
      </c>
      <c r="V50" s="70">
        <f t="shared" si="63"/>
        <v>0</v>
      </c>
      <c r="W50" s="52"/>
      <c r="X50" s="67"/>
      <c r="Y50" s="67">
        <f t="shared" si="76"/>
        <v>51025550</v>
      </c>
      <c r="Z50" s="67">
        <f t="shared" si="76"/>
        <v>101</v>
      </c>
      <c r="AA50" s="54">
        <f t="shared" si="64"/>
        <v>42100</v>
      </c>
      <c r="AB50" s="52"/>
      <c r="AC50" s="67"/>
      <c r="AD50" s="67">
        <f t="shared" si="77"/>
        <v>49116905</v>
      </c>
      <c r="AE50" s="67">
        <f t="shared" si="77"/>
        <v>99</v>
      </c>
      <c r="AF50" s="54">
        <f t="shared" si="65"/>
        <v>41344</v>
      </c>
      <c r="AG50" s="52"/>
      <c r="AH50" s="67">
        <f t="shared" si="66"/>
        <v>3958869</v>
      </c>
      <c r="AI50" s="70">
        <f t="shared" si="66"/>
        <v>0</v>
      </c>
      <c r="AJ50" s="52"/>
      <c r="AK50" s="67">
        <f t="shared" si="66"/>
        <v>0</v>
      </c>
      <c r="AL50" s="70">
        <f t="shared" si="66"/>
        <v>0</v>
      </c>
      <c r="AM50" s="52"/>
      <c r="AN50" s="67">
        <f t="shared" si="66"/>
        <v>0</v>
      </c>
      <c r="AO50" s="70">
        <f t="shared" si="66"/>
        <v>0</v>
      </c>
      <c r="AP50" s="52"/>
      <c r="AQ50" s="67">
        <f t="shared" si="66"/>
        <v>0</v>
      </c>
      <c r="AR50" s="70">
        <f t="shared" si="66"/>
        <v>0</v>
      </c>
      <c r="AS50" s="71"/>
      <c r="AT50" s="42"/>
      <c r="AU50" s="52"/>
      <c r="AV50" s="67"/>
      <c r="AW50" s="67">
        <f t="shared" si="78"/>
        <v>2050224</v>
      </c>
      <c r="AX50" s="67">
        <f t="shared" si="78"/>
        <v>-2</v>
      </c>
      <c r="AY50" s="59"/>
      <c r="AZ50" s="72"/>
      <c r="BA50" s="72">
        <f t="shared" si="67"/>
        <v>104.35599867345648</v>
      </c>
      <c r="BB50" s="72">
        <f t="shared" si="67"/>
        <v>98.019801980198025</v>
      </c>
      <c r="BC50" s="52"/>
      <c r="BD50" s="67"/>
      <c r="BE50" s="67">
        <f t="shared" si="79"/>
        <v>-1908645</v>
      </c>
      <c r="BF50" s="67">
        <f t="shared" si="79"/>
        <v>-2</v>
      </c>
      <c r="BG50" s="59">
        <f t="shared" si="68"/>
        <v>0</v>
      </c>
      <c r="BH50" s="72">
        <f t="shared" si="69"/>
        <v>110.66084954899493</v>
      </c>
      <c r="BI50" s="74">
        <f t="shared" si="70"/>
        <v>106.46340835350465</v>
      </c>
      <c r="BJ50" s="73"/>
      <c r="BK50" s="42"/>
      <c r="BL50" s="52"/>
      <c r="BM50" s="67"/>
      <c r="BN50" s="67">
        <f t="shared" si="80"/>
        <v>-1908645</v>
      </c>
      <c r="BO50" s="67">
        <f t="shared" si="80"/>
        <v>-2</v>
      </c>
      <c r="BP50" s="52"/>
      <c r="BQ50" s="67"/>
      <c r="BR50" s="72">
        <f t="shared" si="71"/>
        <v>96.259432774364996</v>
      </c>
      <c r="BS50" s="74">
        <f t="shared" si="71"/>
        <v>98.019801980198025</v>
      </c>
      <c r="BT50" s="42"/>
      <c r="BU50" s="52"/>
      <c r="BV50" s="67"/>
      <c r="BW50" s="67">
        <f t="shared" si="81"/>
        <v>49116905</v>
      </c>
      <c r="BX50" s="67">
        <f t="shared" si="81"/>
        <v>99</v>
      </c>
      <c r="BY50" s="59"/>
      <c r="BZ50" s="72"/>
      <c r="CA50" s="72">
        <f t="shared" si="72"/>
        <v>0</v>
      </c>
      <c r="CB50" s="74">
        <f t="shared" si="72"/>
        <v>0</v>
      </c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</row>
    <row r="51" spans="1:131" s="81" customFormat="1" ht="20.25" hidden="1" x14ac:dyDescent="0.3">
      <c r="A51" s="65" t="s">
        <v>49</v>
      </c>
      <c r="B51" s="52"/>
      <c r="C51" s="67"/>
      <c r="D51" s="67">
        <f t="shared" si="73"/>
        <v>0</v>
      </c>
      <c r="E51" s="67">
        <f t="shared" si="73"/>
        <v>0</v>
      </c>
      <c r="F51" s="54">
        <f t="shared" si="60"/>
        <v>0</v>
      </c>
      <c r="G51" s="52"/>
      <c r="H51" s="67"/>
      <c r="I51" s="67">
        <f t="shared" si="74"/>
        <v>0</v>
      </c>
      <c r="J51" s="67">
        <f t="shared" si="74"/>
        <v>0</v>
      </c>
      <c r="K51" s="54">
        <f t="shared" si="61"/>
        <v>0</v>
      </c>
      <c r="L51" s="52"/>
      <c r="M51" s="67"/>
      <c r="N51" s="67">
        <f t="shared" si="75"/>
        <v>0</v>
      </c>
      <c r="O51" s="67">
        <f t="shared" si="75"/>
        <v>0</v>
      </c>
      <c r="P51" s="55">
        <f t="shared" si="62"/>
        <v>0</v>
      </c>
      <c r="Q51" s="52"/>
      <c r="R51" s="67">
        <f t="shared" si="63"/>
        <v>0</v>
      </c>
      <c r="S51" s="70">
        <f t="shared" si="63"/>
        <v>0</v>
      </c>
      <c r="T51" s="52"/>
      <c r="U51" s="67">
        <f t="shared" si="63"/>
        <v>0</v>
      </c>
      <c r="V51" s="70">
        <f t="shared" si="63"/>
        <v>0</v>
      </c>
      <c r="W51" s="52"/>
      <c r="X51" s="67"/>
      <c r="Y51" s="67">
        <f t="shared" si="76"/>
        <v>0</v>
      </c>
      <c r="Z51" s="67">
        <f t="shared" si="76"/>
        <v>0</v>
      </c>
      <c r="AA51" s="54">
        <f t="shared" si="64"/>
        <v>0</v>
      </c>
      <c r="AB51" s="52"/>
      <c r="AC51" s="67"/>
      <c r="AD51" s="67">
        <f t="shared" si="77"/>
        <v>0</v>
      </c>
      <c r="AE51" s="67">
        <f t="shared" si="77"/>
        <v>0</v>
      </c>
      <c r="AF51" s="54">
        <f t="shared" si="65"/>
        <v>0</v>
      </c>
      <c r="AG51" s="52"/>
      <c r="AH51" s="67">
        <f t="shared" si="66"/>
        <v>0</v>
      </c>
      <c r="AI51" s="70">
        <f t="shared" si="66"/>
        <v>0</v>
      </c>
      <c r="AJ51" s="52"/>
      <c r="AK51" s="67">
        <f t="shared" si="66"/>
        <v>0</v>
      </c>
      <c r="AL51" s="70">
        <f t="shared" si="66"/>
        <v>0</v>
      </c>
      <c r="AM51" s="52"/>
      <c r="AN51" s="67">
        <f t="shared" si="66"/>
        <v>0</v>
      </c>
      <c r="AO51" s="70">
        <f t="shared" si="66"/>
        <v>0</v>
      </c>
      <c r="AP51" s="52"/>
      <c r="AQ51" s="67">
        <f t="shared" si="66"/>
        <v>0</v>
      </c>
      <c r="AR51" s="70">
        <f t="shared" si="66"/>
        <v>0</v>
      </c>
      <c r="AS51" s="71"/>
      <c r="AT51" s="42"/>
      <c r="AU51" s="52"/>
      <c r="AV51" s="67"/>
      <c r="AW51" s="67">
        <f t="shared" si="78"/>
        <v>0</v>
      </c>
      <c r="AX51" s="67">
        <f t="shared" si="78"/>
        <v>0</v>
      </c>
      <c r="AY51" s="59"/>
      <c r="AZ51" s="72"/>
      <c r="BA51" s="72">
        <f t="shared" si="67"/>
        <v>0</v>
      </c>
      <c r="BB51" s="72">
        <f t="shared" si="67"/>
        <v>0</v>
      </c>
      <c r="BC51" s="52"/>
      <c r="BD51" s="67"/>
      <c r="BE51" s="67">
        <f t="shared" si="79"/>
        <v>0</v>
      </c>
      <c r="BF51" s="67">
        <f t="shared" si="79"/>
        <v>0</v>
      </c>
      <c r="BG51" s="59">
        <f t="shared" si="68"/>
        <v>0</v>
      </c>
      <c r="BH51" s="72">
        <f t="shared" si="69"/>
        <v>0</v>
      </c>
      <c r="BI51" s="74">
        <f t="shared" si="70"/>
        <v>0</v>
      </c>
      <c r="BJ51" s="73"/>
      <c r="BK51" s="42"/>
      <c r="BL51" s="52"/>
      <c r="BM51" s="67"/>
      <c r="BN51" s="67">
        <f t="shared" si="80"/>
        <v>0</v>
      </c>
      <c r="BO51" s="67">
        <f t="shared" si="80"/>
        <v>0</v>
      </c>
      <c r="BP51" s="52"/>
      <c r="BQ51" s="67"/>
      <c r="BR51" s="72">
        <f t="shared" si="71"/>
        <v>0</v>
      </c>
      <c r="BS51" s="74">
        <f t="shared" si="71"/>
        <v>0</v>
      </c>
      <c r="BT51" s="42"/>
      <c r="BU51" s="52"/>
      <c r="BV51" s="67"/>
      <c r="BW51" s="67">
        <f t="shared" si="81"/>
        <v>0</v>
      </c>
      <c r="BX51" s="67">
        <f t="shared" si="81"/>
        <v>0</v>
      </c>
      <c r="BY51" s="59"/>
      <c r="BZ51" s="72"/>
      <c r="CA51" s="72">
        <f t="shared" si="72"/>
        <v>0</v>
      </c>
      <c r="CB51" s="74">
        <f t="shared" si="72"/>
        <v>0</v>
      </c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</row>
    <row r="52" spans="1:131" s="81" customFormat="1" ht="20.25" hidden="1" x14ac:dyDescent="0.3">
      <c r="A52" s="64" t="s">
        <v>50</v>
      </c>
      <c r="B52" s="52"/>
      <c r="C52" s="67">
        <f>C61+C69+C77+C85+C93+C101+C109</f>
        <v>0</v>
      </c>
      <c r="D52" s="67"/>
      <c r="E52" s="67"/>
      <c r="F52" s="54"/>
      <c r="G52" s="52"/>
      <c r="H52" s="67">
        <f>H61+H69+H77+H85+H93+H101+H109</f>
        <v>0</v>
      </c>
      <c r="I52" s="67"/>
      <c r="J52" s="67"/>
      <c r="K52" s="54"/>
      <c r="L52" s="52"/>
      <c r="M52" s="67">
        <f>M61+M69+M77+M85+M93+M101+M109</f>
        <v>0</v>
      </c>
      <c r="N52" s="67"/>
      <c r="O52" s="67"/>
      <c r="P52" s="55"/>
      <c r="Q52" s="52">
        <f>Q61+Q69+Q77+Q85+Q93+Q101+Q109</f>
        <v>0</v>
      </c>
      <c r="R52" s="67"/>
      <c r="S52" s="70"/>
      <c r="T52" s="52">
        <f>T61+T69+T77+T85+T93+T101+T109</f>
        <v>0</v>
      </c>
      <c r="U52" s="67"/>
      <c r="V52" s="70"/>
      <c r="W52" s="52"/>
      <c r="X52" s="67">
        <f>X61+X69+X77+X85+X93+X101+X109</f>
        <v>0</v>
      </c>
      <c r="Y52" s="67"/>
      <c r="Z52" s="67"/>
      <c r="AA52" s="54"/>
      <c r="AB52" s="52"/>
      <c r="AC52" s="67">
        <f>AC61+AC69+AC77+AC85+AC93+AC101+AC109</f>
        <v>0</v>
      </c>
      <c r="AD52" s="67"/>
      <c r="AE52" s="67"/>
      <c r="AF52" s="54"/>
      <c r="AG52" s="52">
        <f>AG61+AG69+AG77+AG85+AG93+AG101+AG109</f>
        <v>0</v>
      </c>
      <c r="AH52" s="67"/>
      <c r="AI52" s="70"/>
      <c r="AJ52" s="52">
        <f>AJ61+AJ69+AJ77+AJ85+AJ93+AJ101+AJ109</f>
        <v>0</v>
      </c>
      <c r="AK52" s="67"/>
      <c r="AL52" s="70"/>
      <c r="AM52" s="52">
        <f>AM61+AM69+AM77+AM85+AM93+AM101+AM109</f>
        <v>0</v>
      </c>
      <c r="AN52" s="67"/>
      <c r="AO52" s="70"/>
      <c r="AP52" s="52">
        <f>AP61+AP69+AP77+AP85+AP93+AP101+AP109</f>
        <v>0</v>
      </c>
      <c r="AQ52" s="67"/>
      <c r="AR52" s="70"/>
      <c r="AS52" s="71"/>
      <c r="AT52" s="42"/>
      <c r="AU52" s="52"/>
      <c r="AV52" s="67">
        <f>AV61+AV69+AV77+AV85+AV93+AV101+AV109</f>
        <v>0</v>
      </c>
      <c r="AW52" s="67"/>
      <c r="AX52" s="67"/>
      <c r="AY52" s="59"/>
      <c r="AZ52" s="72">
        <f>IF(M52=0,0,AC52/M52*100)</f>
        <v>0</v>
      </c>
      <c r="BA52" s="72"/>
      <c r="BB52" s="72"/>
      <c r="BC52" s="52"/>
      <c r="BD52" s="67">
        <f>BD61+BD69+BD77+BD85+BD93+BD101+BD109</f>
        <v>0</v>
      </c>
      <c r="BE52" s="67"/>
      <c r="BF52" s="67"/>
      <c r="BG52" s="52"/>
      <c r="BH52" s="67"/>
      <c r="BI52" s="70"/>
      <c r="BJ52" s="73"/>
      <c r="BK52" s="42"/>
      <c r="BL52" s="52"/>
      <c r="BM52" s="67">
        <f>BM61+BM69+BM77+BM85+BM93+BM101+BM109</f>
        <v>0</v>
      </c>
      <c r="BN52" s="67"/>
      <c r="BO52" s="67"/>
      <c r="BP52" s="52"/>
      <c r="BQ52" s="72">
        <f>IF(X52=0,0,AC52/X52*100)</f>
        <v>0</v>
      </c>
      <c r="BR52" s="67"/>
      <c r="BS52" s="70"/>
      <c r="BT52" s="42"/>
      <c r="BU52" s="52"/>
      <c r="BV52" s="67">
        <f>BV61+BV69+BV77+BV85+BV93+BV101+BV109</f>
        <v>0</v>
      </c>
      <c r="BW52" s="67"/>
      <c r="BX52" s="67"/>
      <c r="BY52" s="59"/>
      <c r="BZ52" s="72">
        <f>IF(C52=0,0,AC52/C52*100)</f>
        <v>0</v>
      </c>
      <c r="CA52" s="72"/>
      <c r="CB52" s="74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</row>
    <row r="53" spans="1:131" s="81" customFormat="1" ht="22.5" customHeight="1" x14ac:dyDescent="0.3">
      <c r="A53" s="64" t="s">
        <v>51</v>
      </c>
      <c r="B53" s="52"/>
      <c r="C53" s="67"/>
      <c r="D53" s="67"/>
      <c r="E53" s="67"/>
      <c r="F53" s="70"/>
      <c r="G53" s="52"/>
      <c r="H53" s="67"/>
      <c r="I53" s="67"/>
      <c r="J53" s="67"/>
      <c r="K53" s="70"/>
      <c r="L53" s="52"/>
      <c r="M53" s="67"/>
      <c r="N53" s="67"/>
      <c r="O53" s="67"/>
      <c r="P53" s="75"/>
      <c r="Q53" s="52"/>
      <c r="R53" s="67"/>
      <c r="S53" s="70"/>
      <c r="T53" s="52"/>
      <c r="U53" s="67"/>
      <c r="V53" s="70"/>
      <c r="W53" s="52"/>
      <c r="X53" s="67"/>
      <c r="Y53" s="67"/>
      <c r="Z53" s="67"/>
      <c r="AA53" s="70"/>
      <c r="AB53" s="52"/>
      <c r="AC53" s="67"/>
      <c r="AD53" s="67"/>
      <c r="AE53" s="67"/>
      <c r="AF53" s="70"/>
      <c r="AG53" s="52"/>
      <c r="AH53" s="67"/>
      <c r="AI53" s="70"/>
      <c r="AJ53" s="52"/>
      <c r="AK53" s="67"/>
      <c r="AL53" s="70"/>
      <c r="AM53" s="52"/>
      <c r="AN53" s="67"/>
      <c r="AO53" s="70"/>
      <c r="AP53" s="52"/>
      <c r="AQ53" s="67"/>
      <c r="AR53" s="70"/>
      <c r="AS53" s="71"/>
      <c r="AT53" s="42"/>
      <c r="AU53" s="52"/>
      <c r="AV53" s="67"/>
      <c r="AW53" s="67"/>
      <c r="AX53" s="67"/>
      <c r="AY53" s="59"/>
      <c r="AZ53" s="72"/>
      <c r="BA53" s="72"/>
      <c r="BB53" s="72"/>
      <c r="BC53" s="52"/>
      <c r="BD53" s="67"/>
      <c r="BE53" s="67"/>
      <c r="BF53" s="67"/>
      <c r="BG53" s="52"/>
      <c r="BH53" s="67"/>
      <c r="BI53" s="70"/>
      <c r="BJ53" s="73"/>
      <c r="BK53" s="42"/>
      <c r="BL53" s="52"/>
      <c r="BM53" s="67"/>
      <c r="BN53" s="67"/>
      <c r="BO53" s="67"/>
      <c r="BP53" s="52"/>
      <c r="BQ53" s="67"/>
      <c r="BR53" s="67"/>
      <c r="BS53" s="70"/>
      <c r="BT53" s="42"/>
      <c r="BU53" s="52"/>
      <c r="BV53" s="67"/>
      <c r="BW53" s="67"/>
      <c r="BX53" s="67"/>
      <c r="BY53" s="59"/>
      <c r="BZ53" s="72"/>
      <c r="CA53" s="72"/>
      <c r="CB53" s="74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</row>
    <row r="54" spans="1:131" ht="18.75" customHeight="1" x14ac:dyDescent="0.3">
      <c r="A54" s="82" t="s">
        <v>56</v>
      </c>
      <c r="B54" s="52">
        <f>C54+D54</f>
        <v>71348219</v>
      </c>
      <c r="C54" s="77">
        <v>259118</v>
      </c>
      <c r="D54" s="67">
        <f>SUM(D55:D56,D59:D60)</f>
        <v>71089101</v>
      </c>
      <c r="E54" s="67">
        <f>SUM(E55:E56,E59:E60)</f>
        <v>155</v>
      </c>
      <c r="F54" s="54">
        <f t="shared" ref="F54:F60" si="82">IF(E54=0,0,ROUND(D54/E54/12,0))</f>
        <v>38220</v>
      </c>
      <c r="G54" s="52">
        <f>H54+I54</f>
        <v>79125396</v>
      </c>
      <c r="H54" s="77">
        <v>591487</v>
      </c>
      <c r="I54" s="67">
        <f>SUM(I55:I56,I59:I60)</f>
        <v>78533909</v>
      </c>
      <c r="J54" s="67">
        <f>SUM(J55:J56,J59:J60)</f>
        <v>167</v>
      </c>
      <c r="K54" s="54">
        <f t="shared" ref="K54:K60" si="83">IF(J54=0,0,ROUND(I54/J54/12,0))</f>
        <v>39189</v>
      </c>
      <c r="L54" s="52">
        <f>M54+N54</f>
        <v>81613206</v>
      </c>
      <c r="M54" s="77">
        <v>591487</v>
      </c>
      <c r="N54" s="67">
        <f>SUM(N55:N56,N59:N60)</f>
        <v>81021719</v>
      </c>
      <c r="O54" s="67">
        <f>SUM(O55:O56,O59:O60)</f>
        <v>170</v>
      </c>
      <c r="P54" s="55">
        <f t="shared" ref="P54:P60" si="84">IF(O54=0,0,ROUND(N54/O54/12,0))</f>
        <v>39717</v>
      </c>
      <c r="Q54" s="78">
        <v>360000</v>
      </c>
      <c r="R54" s="67">
        <f>SUM(R55:R56,R59:R60)</f>
        <v>1000000</v>
      </c>
      <c r="S54" s="70">
        <f>SUM(S55:S56,S59:S60)</f>
        <v>0</v>
      </c>
      <c r="T54" s="78"/>
      <c r="U54" s="67">
        <f>SUM(U55:U56,U59:U60)</f>
        <v>0</v>
      </c>
      <c r="V54" s="70">
        <f>SUM(V55:V56,V59:V60)</f>
        <v>0</v>
      </c>
      <c r="W54" s="52">
        <f>X54+Y54</f>
        <v>82973206</v>
      </c>
      <c r="X54" s="53">
        <f>M54+Q54-T54</f>
        <v>951487</v>
      </c>
      <c r="Y54" s="67">
        <f>SUM(Y55:Y56,Y59:Y60)</f>
        <v>82021719</v>
      </c>
      <c r="Z54" s="67">
        <f>SUM(Z55:Z56,Z59:Z60)</f>
        <v>170</v>
      </c>
      <c r="AA54" s="54">
        <f t="shared" ref="AA54:AA60" si="85">IF(Z54=0,0,ROUND(Y54/Z54/12,0))</f>
        <v>40207</v>
      </c>
      <c r="AB54" s="52">
        <f>AC54+AD54</f>
        <v>78382868</v>
      </c>
      <c r="AC54" s="79">
        <v>438268</v>
      </c>
      <c r="AD54" s="67">
        <f>SUM(AD55:AD56,AD59:AD60)</f>
        <v>77944600</v>
      </c>
      <c r="AE54" s="67">
        <f>SUM(AE55:AE56,AE59:AE60)</f>
        <v>161</v>
      </c>
      <c r="AF54" s="54">
        <f t="shared" ref="AF54:AF60" si="86">IF(AE54=0,0,ROUND(AD54/AE54/12,0))</f>
        <v>40344</v>
      </c>
      <c r="AG54" s="78">
        <v>344208</v>
      </c>
      <c r="AH54" s="67">
        <f>SUM(AH55:AH56,AH59:AH60)</f>
        <v>0</v>
      </c>
      <c r="AI54" s="70">
        <f>SUM(AI55:AI56,AI59:AI60)</f>
        <v>0</v>
      </c>
      <c r="AJ54" s="78"/>
      <c r="AK54" s="67">
        <f>SUM(AK55:AK56,AK59:AK60)</f>
        <v>0</v>
      </c>
      <c r="AL54" s="70">
        <f>SUM(AL55:AL56,AL59:AL60)</f>
        <v>0</v>
      </c>
      <c r="AM54" s="78"/>
      <c r="AN54" s="67">
        <f>SUM(AN55:AN56,AN59:AN60)</f>
        <v>0</v>
      </c>
      <c r="AO54" s="70">
        <f>SUM(AO55:AO56,AO59:AO60)</f>
        <v>0</v>
      </c>
      <c r="AP54" s="78"/>
      <c r="AQ54" s="67">
        <f>SUM(AQ55:AQ56,AQ59:AQ60)</f>
        <v>0</v>
      </c>
      <c r="AR54" s="70">
        <f>SUM(AR55:AR56,AR59:AR60)</f>
        <v>0</v>
      </c>
      <c r="AS54" s="71"/>
      <c r="AT54" s="42"/>
      <c r="AU54" s="52">
        <f>AV54+AW54</f>
        <v>-3230338</v>
      </c>
      <c r="AV54" s="53">
        <f>AC54-M54</f>
        <v>-153219</v>
      </c>
      <c r="AW54" s="67">
        <f>SUM(AW55:AW56,AW59:AW60)</f>
        <v>-3077119</v>
      </c>
      <c r="AX54" s="67">
        <f>SUM(AX55:AX56,AX59:AX60)</f>
        <v>-9</v>
      </c>
      <c r="AY54" s="59">
        <f>IF(L54=0,0,AB54/L54*100)</f>
        <v>96.041893024028496</v>
      </c>
      <c r="AZ54" s="60">
        <f>IF(M54=0,0,AC54/M54*100)</f>
        <v>74.095964915543362</v>
      </c>
      <c r="BA54" s="72">
        <f>IF(N54=0,0,AD54/N54*100)</f>
        <v>96.20210600567485</v>
      </c>
      <c r="BB54" s="72">
        <f>IF(O54=0,0,AE54/O54*100)</f>
        <v>94.705882352941174</v>
      </c>
      <c r="BC54" s="52">
        <f>BD54+BE54</f>
        <v>-3574546</v>
      </c>
      <c r="BD54" s="53">
        <f>AC54-M54-AG54-AJ54-AM54-AP54</f>
        <v>-497427</v>
      </c>
      <c r="BE54" s="67">
        <f>SUM(BE55:BE56,BE59:BE60)</f>
        <v>-3077119</v>
      </c>
      <c r="BF54" s="67">
        <f>SUM(BF55:BF56,BF59:BF60)</f>
        <v>-9</v>
      </c>
      <c r="BG54" s="59">
        <f t="shared" ref="BG54:BG60" si="87">IF(F54=0,0,AF54/F54*100)</f>
        <v>105.55729984301412</v>
      </c>
      <c r="BH54" s="72">
        <f t="shared" ref="BH54:BH60" si="88">IF(K54=0,0,AF54/K54*100)</f>
        <v>102.94725560744087</v>
      </c>
      <c r="BI54" s="74">
        <f t="shared" ref="BI54:BI60" si="89">IF(P54=0,0,AF54/P54*100)</f>
        <v>101.57866908376765</v>
      </c>
      <c r="BJ54" s="73"/>
      <c r="BK54" s="42"/>
      <c r="BL54" s="52">
        <f>BM54+BN54</f>
        <v>-4590338</v>
      </c>
      <c r="BM54" s="53">
        <f>AC54-X54</f>
        <v>-513219</v>
      </c>
      <c r="BN54" s="67">
        <f>SUM(BN55:BN56,BN59:BN60)</f>
        <v>-4077119</v>
      </c>
      <c r="BO54" s="67">
        <f>SUM(BO55:BO56,BO59:BO60)</f>
        <v>-9</v>
      </c>
      <c r="BP54" s="59">
        <f>IF(W54=0,0,AB54/W54*100)</f>
        <v>94.467686351663943</v>
      </c>
      <c r="BQ54" s="60">
        <f>IF(X54=0,0,AC54/X54*100)</f>
        <v>46.061375510122573</v>
      </c>
      <c r="BR54" s="72">
        <f>IF(Y54=0,0,AD54/Y54*100)</f>
        <v>95.029220248358854</v>
      </c>
      <c r="BS54" s="74">
        <f>IF(Z54=0,0,AE54/Z54*100)</f>
        <v>94.705882352941174</v>
      </c>
      <c r="BT54" s="42"/>
      <c r="BU54" s="52">
        <f>BV54+BW54</f>
        <v>7034649</v>
      </c>
      <c r="BV54" s="53">
        <f>AC54-C54</f>
        <v>179150</v>
      </c>
      <c r="BW54" s="67">
        <f>SUM(BW55:BW56,BW59:BW60)</f>
        <v>6855499</v>
      </c>
      <c r="BX54" s="67">
        <f>SUM(BX55:BX56,BX59:BX60)</f>
        <v>6</v>
      </c>
      <c r="BY54" s="59">
        <f>IF(B54=0,0,AB54/B54*100)</f>
        <v>109.85959999926558</v>
      </c>
      <c r="BZ54" s="60">
        <f>IF(C54=0,0,AC54/C54*100)</f>
        <v>169.13838482853373</v>
      </c>
      <c r="CA54" s="72">
        <f>IF(D54=0,0,AD54/D54*100)</f>
        <v>109.64353030712823</v>
      </c>
      <c r="CB54" s="74">
        <f>IF(E54=0,0,AE54/E54*100)</f>
        <v>103.87096774193549</v>
      </c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</row>
    <row r="55" spans="1:131" ht="20.25" x14ac:dyDescent="0.3">
      <c r="A55" s="51" t="s">
        <v>44</v>
      </c>
      <c r="B55" s="52"/>
      <c r="C55" s="67"/>
      <c r="D55" s="77">
        <v>71089101</v>
      </c>
      <c r="E55" s="77">
        <v>155</v>
      </c>
      <c r="F55" s="54">
        <f t="shared" si="82"/>
        <v>38220</v>
      </c>
      <c r="G55" s="52"/>
      <c r="H55" s="67"/>
      <c r="I55" s="77">
        <v>58919182</v>
      </c>
      <c r="J55" s="77">
        <v>130</v>
      </c>
      <c r="K55" s="54">
        <f t="shared" si="83"/>
        <v>37769</v>
      </c>
      <c r="L55" s="52"/>
      <c r="M55" s="67"/>
      <c r="N55" s="77">
        <v>60131322</v>
      </c>
      <c r="O55" s="77">
        <v>133</v>
      </c>
      <c r="P55" s="55">
        <f t="shared" si="84"/>
        <v>37676</v>
      </c>
      <c r="Q55" s="52"/>
      <c r="R55" s="79">
        <v>1000000</v>
      </c>
      <c r="S55" s="80"/>
      <c r="T55" s="52"/>
      <c r="U55" s="79"/>
      <c r="V55" s="80"/>
      <c r="W55" s="52"/>
      <c r="X55" s="67"/>
      <c r="Y55" s="53">
        <f t="shared" ref="Y55:Z60" si="90">N55+R55-U55</f>
        <v>61131322</v>
      </c>
      <c r="Z55" s="53">
        <f t="shared" si="90"/>
        <v>133</v>
      </c>
      <c r="AA55" s="54">
        <f t="shared" si="85"/>
        <v>38303</v>
      </c>
      <c r="AB55" s="52"/>
      <c r="AC55" s="67"/>
      <c r="AD55" s="79">
        <v>58962848</v>
      </c>
      <c r="AE55" s="79">
        <v>131</v>
      </c>
      <c r="AF55" s="54">
        <f t="shared" si="86"/>
        <v>37508</v>
      </c>
      <c r="AG55" s="52"/>
      <c r="AH55" s="79"/>
      <c r="AI55" s="80"/>
      <c r="AJ55" s="52"/>
      <c r="AK55" s="79"/>
      <c r="AL55" s="80"/>
      <c r="AM55" s="52"/>
      <c r="AN55" s="79"/>
      <c r="AO55" s="80"/>
      <c r="AP55" s="52"/>
      <c r="AQ55" s="79"/>
      <c r="AR55" s="80"/>
      <c r="AS55" s="58"/>
      <c r="AT55" s="42"/>
      <c r="AU55" s="52"/>
      <c r="AV55" s="67"/>
      <c r="AW55" s="53">
        <f t="shared" ref="AW55:AX60" si="91">AD55-N55</f>
        <v>-1168474</v>
      </c>
      <c r="AX55" s="53">
        <f t="shared" si="91"/>
        <v>-2</v>
      </c>
      <c r="AY55" s="59"/>
      <c r="AZ55" s="72"/>
      <c r="BA55" s="60">
        <f t="shared" ref="BA55:BB60" si="92">IF(N55=0,0,AD55/N55*100)</f>
        <v>98.056796423002311</v>
      </c>
      <c r="BB55" s="60">
        <f t="shared" si="92"/>
        <v>98.496240601503757</v>
      </c>
      <c r="BC55" s="52"/>
      <c r="BD55" s="67"/>
      <c r="BE55" s="53">
        <f t="shared" ref="BE55:BF60" si="93">AD55-N55-AH55-AK55-AN55-AQ55</f>
        <v>-1168474</v>
      </c>
      <c r="BF55" s="53">
        <f t="shared" si="93"/>
        <v>-2</v>
      </c>
      <c r="BG55" s="61">
        <f t="shared" si="87"/>
        <v>98.137100994243852</v>
      </c>
      <c r="BH55" s="60">
        <f t="shared" si="88"/>
        <v>99.30895708120417</v>
      </c>
      <c r="BI55" s="62">
        <f t="shared" si="89"/>
        <v>99.554092791166795</v>
      </c>
      <c r="BJ55" s="63"/>
      <c r="BK55" s="42"/>
      <c r="BL55" s="52"/>
      <c r="BM55" s="67"/>
      <c r="BN55" s="53">
        <f t="shared" ref="BN55:BO60" si="94">AD55-Y55</f>
        <v>-2168474</v>
      </c>
      <c r="BO55" s="53">
        <f t="shared" si="94"/>
        <v>-2</v>
      </c>
      <c r="BP55" s="52"/>
      <c r="BQ55" s="67"/>
      <c r="BR55" s="60">
        <f t="shared" ref="BR55:BS60" si="95">IF(Y55=0,0,AD55/Y55*100)</f>
        <v>96.452761155729632</v>
      </c>
      <c r="BS55" s="62">
        <f t="shared" si="95"/>
        <v>98.496240601503757</v>
      </c>
      <c r="BT55" s="42"/>
      <c r="BU55" s="52"/>
      <c r="BV55" s="67"/>
      <c r="BW55" s="53">
        <f t="shared" ref="BW55:BX60" si="96">AD55-D55</f>
        <v>-12126253</v>
      </c>
      <c r="BX55" s="53">
        <f t="shared" si="96"/>
        <v>-24</v>
      </c>
      <c r="BY55" s="59"/>
      <c r="BZ55" s="72"/>
      <c r="CA55" s="60">
        <f t="shared" ref="CA55:CB60" si="97">IF(D55=0,0,AD55/D55*100)</f>
        <v>82.942177029359257</v>
      </c>
      <c r="CB55" s="62">
        <f t="shared" si="97"/>
        <v>84.516129032258064</v>
      </c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</row>
    <row r="56" spans="1:131" ht="20.25" hidden="1" x14ac:dyDescent="0.3">
      <c r="A56" s="64" t="s">
        <v>45</v>
      </c>
      <c r="B56" s="52"/>
      <c r="C56" s="67"/>
      <c r="D56" s="77">
        <v>0</v>
      </c>
      <c r="E56" s="77">
        <v>0</v>
      </c>
      <c r="F56" s="54">
        <f t="shared" si="82"/>
        <v>0</v>
      </c>
      <c r="G56" s="52"/>
      <c r="H56" s="67"/>
      <c r="I56" s="77">
        <v>0</v>
      </c>
      <c r="J56" s="77">
        <v>0</v>
      </c>
      <c r="K56" s="54">
        <f t="shared" si="83"/>
        <v>0</v>
      </c>
      <c r="L56" s="52"/>
      <c r="M56" s="67"/>
      <c r="N56" s="77">
        <v>0</v>
      </c>
      <c r="O56" s="77">
        <v>0</v>
      </c>
      <c r="P56" s="55">
        <f t="shared" si="84"/>
        <v>0</v>
      </c>
      <c r="Q56" s="52"/>
      <c r="R56" s="79"/>
      <c r="S56" s="80"/>
      <c r="T56" s="52"/>
      <c r="U56" s="79"/>
      <c r="V56" s="80"/>
      <c r="W56" s="52"/>
      <c r="X56" s="67"/>
      <c r="Y56" s="53">
        <f t="shared" si="90"/>
        <v>0</v>
      </c>
      <c r="Z56" s="53">
        <f t="shared" si="90"/>
        <v>0</v>
      </c>
      <c r="AA56" s="54">
        <f t="shared" si="85"/>
        <v>0</v>
      </c>
      <c r="AB56" s="52"/>
      <c r="AC56" s="67"/>
      <c r="AD56" s="79"/>
      <c r="AE56" s="79"/>
      <c r="AF56" s="54">
        <f t="shared" si="86"/>
        <v>0</v>
      </c>
      <c r="AG56" s="52"/>
      <c r="AH56" s="79"/>
      <c r="AI56" s="80"/>
      <c r="AJ56" s="52"/>
      <c r="AK56" s="79"/>
      <c r="AL56" s="80"/>
      <c r="AM56" s="52"/>
      <c r="AN56" s="79"/>
      <c r="AO56" s="80"/>
      <c r="AP56" s="52"/>
      <c r="AQ56" s="79"/>
      <c r="AR56" s="80"/>
      <c r="AS56" s="58"/>
      <c r="AT56" s="42"/>
      <c r="AU56" s="52"/>
      <c r="AV56" s="67"/>
      <c r="AW56" s="53">
        <f t="shared" si="91"/>
        <v>0</v>
      </c>
      <c r="AX56" s="53">
        <f t="shared" si="91"/>
        <v>0</v>
      </c>
      <c r="AY56" s="59"/>
      <c r="AZ56" s="72"/>
      <c r="BA56" s="60">
        <f t="shared" si="92"/>
        <v>0</v>
      </c>
      <c r="BB56" s="60">
        <f t="shared" si="92"/>
        <v>0</v>
      </c>
      <c r="BC56" s="52"/>
      <c r="BD56" s="67"/>
      <c r="BE56" s="53">
        <f t="shared" si="93"/>
        <v>0</v>
      </c>
      <c r="BF56" s="53">
        <f t="shared" si="93"/>
        <v>0</v>
      </c>
      <c r="BG56" s="61">
        <f t="shared" si="87"/>
        <v>0</v>
      </c>
      <c r="BH56" s="60">
        <f t="shared" si="88"/>
        <v>0</v>
      </c>
      <c r="BI56" s="62">
        <f t="shared" si="89"/>
        <v>0</v>
      </c>
      <c r="BJ56" s="63"/>
      <c r="BK56" s="42"/>
      <c r="BL56" s="52"/>
      <c r="BM56" s="67"/>
      <c r="BN56" s="53">
        <f t="shared" si="94"/>
        <v>0</v>
      </c>
      <c r="BO56" s="53">
        <f t="shared" si="94"/>
        <v>0</v>
      </c>
      <c r="BP56" s="52"/>
      <c r="BQ56" s="67"/>
      <c r="BR56" s="60">
        <f t="shared" si="95"/>
        <v>0</v>
      </c>
      <c r="BS56" s="62">
        <f t="shared" si="95"/>
        <v>0</v>
      </c>
      <c r="BT56" s="42"/>
      <c r="BU56" s="52"/>
      <c r="BV56" s="67"/>
      <c r="BW56" s="53">
        <f t="shared" si="96"/>
        <v>0</v>
      </c>
      <c r="BX56" s="53">
        <f t="shared" si="96"/>
        <v>0</v>
      </c>
      <c r="BY56" s="59"/>
      <c r="BZ56" s="72"/>
      <c r="CA56" s="60">
        <f t="shared" si="97"/>
        <v>0</v>
      </c>
      <c r="CB56" s="62">
        <f t="shared" si="97"/>
        <v>0</v>
      </c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</row>
    <row r="57" spans="1:131" ht="20.25" hidden="1" x14ac:dyDescent="0.3">
      <c r="A57" s="64" t="s">
        <v>46</v>
      </c>
      <c r="B57" s="52"/>
      <c r="C57" s="67"/>
      <c r="D57" s="77">
        <v>0</v>
      </c>
      <c r="E57" s="77">
        <v>0</v>
      </c>
      <c r="F57" s="54">
        <f t="shared" si="82"/>
        <v>0</v>
      </c>
      <c r="G57" s="52"/>
      <c r="H57" s="67"/>
      <c r="I57" s="77">
        <v>0</v>
      </c>
      <c r="J57" s="77">
        <v>0</v>
      </c>
      <c r="K57" s="54">
        <f t="shared" si="83"/>
        <v>0</v>
      </c>
      <c r="L57" s="52"/>
      <c r="M57" s="67"/>
      <c r="N57" s="77">
        <v>0</v>
      </c>
      <c r="O57" s="77">
        <v>0</v>
      </c>
      <c r="P57" s="55">
        <f t="shared" si="84"/>
        <v>0</v>
      </c>
      <c r="Q57" s="52"/>
      <c r="R57" s="79"/>
      <c r="S57" s="80"/>
      <c r="T57" s="52"/>
      <c r="U57" s="79"/>
      <c r="V57" s="80"/>
      <c r="W57" s="52"/>
      <c r="X57" s="67"/>
      <c r="Y57" s="53">
        <f t="shared" si="90"/>
        <v>0</v>
      </c>
      <c r="Z57" s="53">
        <f t="shared" si="90"/>
        <v>0</v>
      </c>
      <c r="AA57" s="54">
        <f t="shared" si="85"/>
        <v>0</v>
      </c>
      <c r="AB57" s="52"/>
      <c r="AC57" s="67"/>
      <c r="AD57" s="79"/>
      <c r="AE57" s="79"/>
      <c r="AF57" s="54">
        <f t="shared" si="86"/>
        <v>0</v>
      </c>
      <c r="AG57" s="52"/>
      <c r="AH57" s="79"/>
      <c r="AI57" s="80"/>
      <c r="AJ57" s="52"/>
      <c r="AK57" s="79"/>
      <c r="AL57" s="80"/>
      <c r="AM57" s="52"/>
      <c r="AN57" s="79"/>
      <c r="AO57" s="80"/>
      <c r="AP57" s="52"/>
      <c r="AQ57" s="79"/>
      <c r="AR57" s="80"/>
      <c r="AS57" s="58"/>
      <c r="AT57" s="42"/>
      <c r="AU57" s="52"/>
      <c r="AV57" s="67"/>
      <c r="AW57" s="53">
        <f t="shared" si="91"/>
        <v>0</v>
      </c>
      <c r="AX57" s="53">
        <f t="shared" si="91"/>
        <v>0</v>
      </c>
      <c r="AY57" s="59"/>
      <c r="AZ57" s="72"/>
      <c r="BA57" s="60">
        <f t="shared" si="92"/>
        <v>0</v>
      </c>
      <c r="BB57" s="60">
        <f t="shared" si="92"/>
        <v>0</v>
      </c>
      <c r="BC57" s="52"/>
      <c r="BD57" s="67"/>
      <c r="BE57" s="53">
        <f t="shared" si="93"/>
        <v>0</v>
      </c>
      <c r="BF57" s="53">
        <f t="shared" si="93"/>
        <v>0</v>
      </c>
      <c r="BG57" s="61">
        <f t="shared" si="87"/>
        <v>0</v>
      </c>
      <c r="BH57" s="60">
        <f t="shared" si="88"/>
        <v>0</v>
      </c>
      <c r="BI57" s="62">
        <f t="shared" si="89"/>
        <v>0</v>
      </c>
      <c r="BJ57" s="63"/>
      <c r="BK57" s="42"/>
      <c r="BL57" s="52"/>
      <c r="BM57" s="67"/>
      <c r="BN57" s="53">
        <f t="shared" si="94"/>
        <v>0</v>
      </c>
      <c r="BO57" s="53">
        <f t="shared" si="94"/>
        <v>0</v>
      </c>
      <c r="BP57" s="52"/>
      <c r="BQ57" s="67"/>
      <c r="BR57" s="60">
        <f t="shared" si="95"/>
        <v>0</v>
      </c>
      <c r="BS57" s="62">
        <f t="shared" si="95"/>
        <v>0</v>
      </c>
      <c r="BT57" s="42"/>
      <c r="BU57" s="52"/>
      <c r="BV57" s="67"/>
      <c r="BW57" s="53">
        <f t="shared" si="96"/>
        <v>0</v>
      </c>
      <c r="BX57" s="53">
        <f t="shared" si="96"/>
        <v>0</v>
      </c>
      <c r="BY57" s="59"/>
      <c r="BZ57" s="72"/>
      <c r="CA57" s="60">
        <f t="shared" si="97"/>
        <v>0</v>
      </c>
      <c r="CB57" s="62">
        <f t="shared" si="97"/>
        <v>0</v>
      </c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</row>
    <row r="58" spans="1:131" ht="20.25" hidden="1" x14ac:dyDescent="0.3">
      <c r="A58" s="64" t="s">
        <v>47</v>
      </c>
      <c r="B58" s="52"/>
      <c r="C58" s="67"/>
      <c r="D58" s="77">
        <v>0</v>
      </c>
      <c r="E58" s="77">
        <v>0</v>
      </c>
      <c r="F58" s="54">
        <f t="shared" si="82"/>
        <v>0</v>
      </c>
      <c r="G58" s="52"/>
      <c r="H58" s="67"/>
      <c r="I58" s="77">
        <v>0</v>
      </c>
      <c r="J58" s="77">
        <v>0</v>
      </c>
      <c r="K58" s="54">
        <f t="shared" si="83"/>
        <v>0</v>
      </c>
      <c r="L58" s="52"/>
      <c r="M58" s="67"/>
      <c r="N58" s="77">
        <v>0</v>
      </c>
      <c r="O58" s="77">
        <v>0</v>
      </c>
      <c r="P58" s="55">
        <f t="shared" si="84"/>
        <v>0</v>
      </c>
      <c r="Q58" s="52"/>
      <c r="R58" s="79"/>
      <c r="S58" s="80"/>
      <c r="T58" s="52"/>
      <c r="U58" s="79"/>
      <c r="V58" s="80"/>
      <c r="W58" s="52"/>
      <c r="X58" s="67"/>
      <c r="Y58" s="53">
        <f t="shared" si="90"/>
        <v>0</v>
      </c>
      <c r="Z58" s="53">
        <f t="shared" si="90"/>
        <v>0</v>
      </c>
      <c r="AA58" s="54">
        <f t="shared" si="85"/>
        <v>0</v>
      </c>
      <c r="AB58" s="52"/>
      <c r="AC58" s="67"/>
      <c r="AD58" s="79"/>
      <c r="AE58" s="79"/>
      <c r="AF58" s="54">
        <f t="shared" si="86"/>
        <v>0</v>
      </c>
      <c r="AG58" s="52"/>
      <c r="AH58" s="79"/>
      <c r="AI58" s="80"/>
      <c r="AJ58" s="52"/>
      <c r="AK58" s="79"/>
      <c r="AL58" s="80"/>
      <c r="AM58" s="52"/>
      <c r="AN58" s="79"/>
      <c r="AO58" s="80"/>
      <c r="AP58" s="52"/>
      <c r="AQ58" s="79"/>
      <c r="AR58" s="80"/>
      <c r="AS58" s="58"/>
      <c r="AT58" s="42"/>
      <c r="AU58" s="52"/>
      <c r="AV58" s="67"/>
      <c r="AW58" s="53">
        <f t="shared" si="91"/>
        <v>0</v>
      </c>
      <c r="AX58" s="53">
        <f t="shared" si="91"/>
        <v>0</v>
      </c>
      <c r="AY58" s="59"/>
      <c r="AZ58" s="72"/>
      <c r="BA58" s="60">
        <f t="shared" si="92"/>
        <v>0</v>
      </c>
      <c r="BB58" s="60">
        <f t="shared" si="92"/>
        <v>0</v>
      </c>
      <c r="BC58" s="52"/>
      <c r="BD58" s="67"/>
      <c r="BE58" s="53">
        <f t="shared" si="93"/>
        <v>0</v>
      </c>
      <c r="BF58" s="53">
        <f t="shared" si="93"/>
        <v>0</v>
      </c>
      <c r="BG58" s="61">
        <f t="shared" si="87"/>
        <v>0</v>
      </c>
      <c r="BH58" s="60">
        <f t="shared" si="88"/>
        <v>0</v>
      </c>
      <c r="BI58" s="62">
        <f t="shared" si="89"/>
        <v>0</v>
      </c>
      <c r="BJ58" s="63"/>
      <c r="BK58" s="42"/>
      <c r="BL58" s="52"/>
      <c r="BM58" s="67"/>
      <c r="BN58" s="53">
        <f t="shared" si="94"/>
        <v>0</v>
      </c>
      <c r="BO58" s="53">
        <f t="shared" si="94"/>
        <v>0</v>
      </c>
      <c r="BP58" s="52"/>
      <c r="BQ58" s="67"/>
      <c r="BR58" s="60">
        <f t="shared" si="95"/>
        <v>0</v>
      </c>
      <c r="BS58" s="62">
        <f t="shared" si="95"/>
        <v>0</v>
      </c>
      <c r="BT58" s="42"/>
      <c r="BU58" s="52"/>
      <c r="BV58" s="67"/>
      <c r="BW58" s="53">
        <f t="shared" si="96"/>
        <v>0</v>
      </c>
      <c r="BX58" s="53">
        <f t="shared" si="96"/>
        <v>0</v>
      </c>
      <c r="BY58" s="59"/>
      <c r="BZ58" s="72"/>
      <c r="CA58" s="60">
        <f t="shared" si="97"/>
        <v>0</v>
      </c>
      <c r="CB58" s="62">
        <f t="shared" si="97"/>
        <v>0</v>
      </c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</row>
    <row r="59" spans="1:131" ht="20.25" x14ac:dyDescent="0.3">
      <c r="A59" s="64" t="s">
        <v>48</v>
      </c>
      <c r="B59" s="52"/>
      <c r="C59" s="67"/>
      <c r="D59" s="77">
        <v>0</v>
      </c>
      <c r="E59" s="77">
        <v>0</v>
      </c>
      <c r="F59" s="54">
        <f t="shared" si="82"/>
        <v>0</v>
      </c>
      <c r="G59" s="52"/>
      <c r="H59" s="67"/>
      <c r="I59" s="77">
        <v>19614727</v>
      </c>
      <c r="J59" s="77">
        <v>37</v>
      </c>
      <c r="K59" s="54">
        <f t="shared" si="83"/>
        <v>44177</v>
      </c>
      <c r="L59" s="52"/>
      <c r="M59" s="67"/>
      <c r="N59" s="77">
        <v>20890397</v>
      </c>
      <c r="O59" s="77">
        <v>37</v>
      </c>
      <c r="P59" s="55">
        <f t="shared" si="84"/>
        <v>47050</v>
      </c>
      <c r="Q59" s="52"/>
      <c r="R59" s="79"/>
      <c r="S59" s="80"/>
      <c r="T59" s="52"/>
      <c r="U59" s="79"/>
      <c r="V59" s="80"/>
      <c r="W59" s="52"/>
      <c r="X59" s="67"/>
      <c r="Y59" s="53">
        <f t="shared" si="90"/>
        <v>20890397</v>
      </c>
      <c r="Z59" s="53">
        <f t="shared" si="90"/>
        <v>37</v>
      </c>
      <c r="AA59" s="54">
        <f t="shared" si="85"/>
        <v>47050</v>
      </c>
      <c r="AB59" s="52"/>
      <c r="AC59" s="67"/>
      <c r="AD59" s="79">
        <v>18981752</v>
      </c>
      <c r="AE59" s="79">
        <v>30</v>
      </c>
      <c r="AF59" s="54">
        <f t="shared" si="86"/>
        <v>52727</v>
      </c>
      <c r="AG59" s="52"/>
      <c r="AH59" s="79"/>
      <c r="AI59" s="80"/>
      <c r="AJ59" s="52"/>
      <c r="AK59" s="79"/>
      <c r="AL59" s="80"/>
      <c r="AM59" s="52"/>
      <c r="AN59" s="79"/>
      <c r="AO59" s="80"/>
      <c r="AP59" s="52"/>
      <c r="AQ59" s="79"/>
      <c r="AR59" s="80"/>
      <c r="AS59" s="58"/>
      <c r="AT59" s="42"/>
      <c r="AU59" s="52"/>
      <c r="AV59" s="67"/>
      <c r="AW59" s="53">
        <f t="shared" si="91"/>
        <v>-1908645</v>
      </c>
      <c r="AX59" s="53">
        <f t="shared" si="91"/>
        <v>-7</v>
      </c>
      <c r="AY59" s="59"/>
      <c r="AZ59" s="72"/>
      <c r="BA59" s="60">
        <f t="shared" si="92"/>
        <v>90.863529304876295</v>
      </c>
      <c r="BB59" s="60">
        <f t="shared" si="92"/>
        <v>81.081081081081081</v>
      </c>
      <c r="BC59" s="52"/>
      <c r="BD59" s="67"/>
      <c r="BE59" s="53">
        <f t="shared" si="93"/>
        <v>-1908645</v>
      </c>
      <c r="BF59" s="53">
        <f t="shared" si="93"/>
        <v>-7</v>
      </c>
      <c r="BG59" s="61">
        <f t="shared" si="87"/>
        <v>0</v>
      </c>
      <c r="BH59" s="60">
        <f t="shared" si="88"/>
        <v>119.35396246915818</v>
      </c>
      <c r="BI59" s="62">
        <f t="shared" si="89"/>
        <v>112.06588735387885</v>
      </c>
      <c r="BJ59" s="63"/>
      <c r="BK59" s="42"/>
      <c r="BL59" s="52"/>
      <c r="BM59" s="67"/>
      <c r="BN59" s="53">
        <f t="shared" si="94"/>
        <v>-1908645</v>
      </c>
      <c r="BO59" s="53">
        <f t="shared" si="94"/>
        <v>-7</v>
      </c>
      <c r="BP59" s="52"/>
      <c r="BQ59" s="67"/>
      <c r="BR59" s="60">
        <f t="shared" si="95"/>
        <v>90.863529304876295</v>
      </c>
      <c r="BS59" s="62">
        <f t="shared" si="95"/>
        <v>81.081081081081081</v>
      </c>
      <c r="BT59" s="42"/>
      <c r="BU59" s="52"/>
      <c r="BV59" s="67"/>
      <c r="BW59" s="53">
        <f t="shared" si="96"/>
        <v>18981752</v>
      </c>
      <c r="BX59" s="53">
        <f t="shared" si="96"/>
        <v>30</v>
      </c>
      <c r="BY59" s="59"/>
      <c r="BZ59" s="72"/>
      <c r="CA59" s="60">
        <f t="shared" si="97"/>
        <v>0</v>
      </c>
      <c r="CB59" s="62">
        <f t="shared" si="97"/>
        <v>0</v>
      </c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</row>
    <row r="60" spans="1:131" ht="20.25" hidden="1" x14ac:dyDescent="0.3">
      <c r="A60" s="65" t="s">
        <v>49</v>
      </c>
      <c r="B60" s="52"/>
      <c r="C60" s="67"/>
      <c r="D60" s="83">
        <v>0</v>
      </c>
      <c r="E60" s="83">
        <v>0</v>
      </c>
      <c r="F60" s="54">
        <f t="shared" si="82"/>
        <v>0</v>
      </c>
      <c r="G60" s="52"/>
      <c r="H60" s="67"/>
      <c r="I60" s="83">
        <v>0</v>
      </c>
      <c r="J60" s="83">
        <v>0</v>
      </c>
      <c r="K60" s="54">
        <f t="shared" si="83"/>
        <v>0</v>
      </c>
      <c r="L60" s="52"/>
      <c r="M60" s="67"/>
      <c r="N60" s="83">
        <v>0</v>
      </c>
      <c r="O60" s="83">
        <v>0</v>
      </c>
      <c r="P60" s="55">
        <f t="shared" si="84"/>
        <v>0</v>
      </c>
      <c r="Q60" s="52"/>
      <c r="R60" s="84"/>
      <c r="S60" s="85"/>
      <c r="T60" s="52"/>
      <c r="U60" s="84"/>
      <c r="V60" s="85"/>
      <c r="W60" s="52"/>
      <c r="X60" s="67"/>
      <c r="Y60" s="67">
        <f t="shared" si="90"/>
        <v>0</v>
      </c>
      <c r="Z60" s="67">
        <f t="shared" si="90"/>
        <v>0</v>
      </c>
      <c r="AA60" s="54">
        <f t="shared" si="85"/>
        <v>0</v>
      </c>
      <c r="AB60" s="52"/>
      <c r="AC60" s="67"/>
      <c r="AD60" s="84"/>
      <c r="AE60" s="84"/>
      <c r="AF60" s="54">
        <f t="shared" si="86"/>
        <v>0</v>
      </c>
      <c r="AG60" s="52"/>
      <c r="AH60" s="84"/>
      <c r="AI60" s="85"/>
      <c r="AJ60" s="52"/>
      <c r="AK60" s="84"/>
      <c r="AL60" s="85"/>
      <c r="AM60" s="52"/>
      <c r="AN60" s="84"/>
      <c r="AO60" s="85"/>
      <c r="AP60" s="52"/>
      <c r="AQ60" s="84"/>
      <c r="AR60" s="85"/>
      <c r="AS60" s="71"/>
      <c r="AT60" s="42"/>
      <c r="AU60" s="52"/>
      <c r="AV60" s="67"/>
      <c r="AW60" s="67">
        <f t="shared" si="91"/>
        <v>0</v>
      </c>
      <c r="AX60" s="67">
        <f t="shared" si="91"/>
        <v>0</v>
      </c>
      <c r="AY60" s="59"/>
      <c r="AZ60" s="72"/>
      <c r="BA60" s="72">
        <f t="shared" si="92"/>
        <v>0</v>
      </c>
      <c r="BB60" s="72">
        <f t="shared" si="92"/>
        <v>0</v>
      </c>
      <c r="BC60" s="52"/>
      <c r="BD60" s="67"/>
      <c r="BE60" s="67">
        <f t="shared" si="93"/>
        <v>0</v>
      </c>
      <c r="BF60" s="67">
        <f t="shared" si="93"/>
        <v>0</v>
      </c>
      <c r="BG60" s="59">
        <f t="shared" si="87"/>
        <v>0</v>
      </c>
      <c r="BH60" s="72">
        <f t="shared" si="88"/>
        <v>0</v>
      </c>
      <c r="BI60" s="74">
        <f t="shared" si="89"/>
        <v>0</v>
      </c>
      <c r="BJ60" s="73"/>
      <c r="BK60" s="42"/>
      <c r="BL60" s="52"/>
      <c r="BM60" s="67"/>
      <c r="BN60" s="67">
        <f t="shared" si="94"/>
        <v>0</v>
      </c>
      <c r="BO60" s="67">
        <f t="shared" si="94"/>
        <v>0</v>
      </c>
      <c r="BP60" s="52"/>
      <c r="BQ60" s="67"/>
      <c r="BR60" s="72">
        <f t="shared" si="95"/>
        <v>0</v>
      </c>
      <c r="BS60" s="74">
        <f t="shared" si="95"/>
        <v>0</v>
      </c>
      <c r="BT60" s="42"/>
      <c r="BU60" s="52"/>
      <c r="BV60" s="67"/>
      <c r="BW60" s="67">
        <f t="shared" si="96"/>
        <v>0</v>
      </c>
      <c r="BX60" s="67">
        <f t="shared" si="96"/>
        <v>0</v>
      </c>
      <c r="BY60" s="59"/>
      <c r="BZ60" s="72"/>
      <c r="CA60" s="72">
        <f t="shared" si="97"/>
        <v>0</v>
      </c>
      <c r="CB60" s="74">
        <f t="shared" si="97"/>
        <v>0</v>
      </c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</row>
    <row r="61" spans="1:131" ht="20.25" hidden="1" x14ac:dyDescent="0.3">
      <c r="A61" s="64" t="s">
        <v>50</v>
      </c>
      <c r="B61" s="52"/>
      <c r="C61" s="83">
        <v>0</v>
      </c>
      <c r="D61" s="67"/>
      <c r="E61" s="67"/>
      <c r="F61" s="70"/>
      <c r="G61" s="52"/>
      <c r="H61" s="83">
        <v>0</v>
      </c>
      <c r="I61" s="67"/>
      <c r="J61" s="67"/>
      <c r="K61" s="70"/>
      <c r="L61" s="52"/>
      <c r="M61" s="83">
        <v>0</v>
      </c>
      <c r="N61" s="67"/>
      <c r="O61" s="67"/>
      <c r="P61" s="75"/>
      <c r="Q61" s="86"/>
      <c r="R61" s="67"/>
      <c r="S61" s="70"/>
      <c r="T61" s="86"/>
      <c r="U61" s="67"/>
      <c r="V61" s="70"/>
      <c r="W61" s="52"/>
      <c r="X61" s="67">
        <f>M61+Q61-T61</f>
        <v>0</v>
      </c>
      <c r="Y61" s="67"/>
      <c r="Z61" s="67"/>
      <c r="AA61" s="70"/>
      <c r="AB61" s="52"/>
      <c r="AC61" s="84"/>
      <c r="AD61" s="67"/>
      <c r="AE61" s="67"/>
      <c r="AF61" s="70"/>
      <c r="AG61" s="86"/>
      <c r="AH61" s="67"/>
      <c r="AI61" s="70"/>
      <c r="AJ61" s="86"/>
      <c r="AK61" s="67"/>
      <c r="AL61" s="70"/>
      <c r="AM61" s="86"/>
      <c r="AN61" s="67"/>
      <c r="AO61" s="70"/>
      <c r="AP61" s="86"/>
      <c r="AQ61" s="67"/>
      <c r="AR61" s="70"/>
      <c r="AS61" s="71"/>
      <c r="AT61" s="42"/>
      <c r="AU61" s="52"/>
      <c r="AV61" s="67">
        <f>AC61-M61</f>
        <v>0</v>
      </c>
      <c r="AW61" s="67"/>
      <c r="AX61" s="67"/>
      <c r="AY61" s="59"/>
      <c r="AZ61" s="72">
        <f>IF(M61=0,0,AC61/M61*100)</f>
        <v>0</v>
      </c>
      <c r="BA61" s="72"/>
      <c r="BB61" s="72"/>
      <c r="BC61" s="52"/>
      <c r="BD61" s="67">
        <f>AC61-M61-AG61-AJ61-AM61-AP61</f>
        <v>0</v>
      </c>
      <c r="BE61" s="67"/>
      <c r="BF61" s="67"/>
      <c r="BG61" s="52"/>
      <c r="BH61" s="67"/>
      <c r="BI61" s="70"/>
      <c r="BJ61" s="73"/>
      <c r="BK61" s="42"/>
      <c r="BL61" s="52"/>
      <c r="BM61" s="67">
        <f>AC61-X61</f>
        <v>0</v>
      </c>
      <c r="BN61" s="67"/>
      <c r="BO61" s="67"/>
      <c r="BP61" s="52"/>
      <c r="BQ61" s="72">
        <f>IF(X61=0,0,AC61/X61*100)</f>
        <v>0</v>
      </c>
      <c r="BR61" s="67"/>
      <c r="BS61" s="70"/>
      <c r="BT61" s="42"/>
      <c r="BU61" s="52"/>
      <c r="BV61" s="67">
        <f>AC61-C61</f>
        <v>0</v>
      </c>
      <c r="BW61" s="67"/>
      <c r="BX61" s="67"/>
      <c r="BY61" s="59"/>
      <c r="BZ61" s="72">
        <f>IF(C61=0,0,AC61/C61*100)</f>
        <v>0</v>
      </c>
      <c r="CA61" s="72"/>
      <c r="CB61" s="74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</row>
    <row r="62" spans="1:131" ht="18" customHeight="1" outlineLevel="1" x14ac:dyDescent="0.3">
      <c r="A62" s="82" t="s">
        <v>57</v>
      </c>
      <c r="B62" s="52">
        <f>C62+D62</f>
        <v>24769350</v>
      </c>
      <c r="C62" s="83">
        <v>72420</v>
      </c>
      <c r="D62" s="67">
        <f>SUM(D63:D64,D67:D68)</f>
        <v>24696930</v>
      </c>
      <c r="E62" s="67">
        <f>SUM(E63:E64,E67:E68)</f>
        <v>81</v>
      </c>
      <c r="F62" s="54">
        <f t="shared" ref="F62:F68" si="98">IF(E62=0,0,ROUND(D62/E62/12,0))</f>
        <v>25408</v>
      </c>
      <c r="G62" s="52">
        <f>H62+I62</f>
        <v>25301097</v>
      </c>
      <c r="H62" s="83">
        <v>76079</v>
      </c>
      <c r="I62" s="67">
        <f>SUM(I63:I64,I67:I68)</f>
        <v>25225018</v>
      </c>
      <c r="J62" s="67">
        <f>SUM(J63:J64,J67:J68)</f>
        <v>85</v>
      </c>
      <c r="K62" s="54">
        <f t="shared" ref="K62:K68" si="99">IF(J62=0,0,ROUND(I62/J62/12,0))</f>
        <v>24730</v>
      </c>
      <c r="L62" s="52">
        <f>M62+N62</f>
        <v>25427222</v>
      </c>
      <c r="M62" s="83">
        <v>76079</v>
      </c>
      <c r="N62" s="67">
        <f>SUM(N63:N64,N67:N68)</f>
        <v>25351143</v>
      </c>
      <c r="O62" s="67">
        <f>SUM(O63:O64,O67:O68)</f>
        <v>85</v>
      </c>
      <c r="P62" s="55">
        <f t="shared" ref="P62:P68" si="100">IF(O62=0,0,ROUND(N62/O62/12,0))</f>
        <v>24854</v>
      </c>
      <c r="Q62" s="86"/>
      <c r="R62" s="67">
        <f>SUM(R63:R64,R67:R68)</f>
        <v>780000</v>
      </c>
      <c r="S62" s="70">
        <f>SUM(S63:S64,S67:S68)</f>
        <v>0</v>
      </c>
      <c r="T62" s="86"/>
      <c r="U62" s="67">
        <f>SUM(U63:U64,U67:U68)</f>
        <v>0</v>
      </c>
      <c r="V62" s="70">
        <f>SUM(V63:V64,V67:V68)</f>
        <v>0</v>
      </c>
      <c r="W62" s="52">
        <f>X62+Y62</f>
        <v>26207222</v>
      </c>
      <c r="X62" s="67">
        <f>M62+Q62-T62</f>
        <v>76079</v>
      </c>
      <c r="Y62" s="67">
        <f>SUM(Y63:Y64,Y67:Y68)</f>
        <v>26131143</v>
      </c>
      <c r="Z62" s="67">
        <f>SUM(Z63:Z64,Z67:Z68)</f>
        <v>85</v>
      </c>
      <c r="AA62" s="54">
        <f t="shared" ref="AA62:AA68" si="101">IF(Z62=0,0,ROUND(Y62/Z62/12,0))</f>
        <v>25619</v>
      </c>
      <c r="AB62" s="52">
        <f>AC62+AD62</f>
        <v>26207222</v>
      </c>
      <c r="AC62" s="84">
        <v>76079</v>
      </c>
      <c r="AD62" s="67">
        <f>SUM(AD63:AD64,AD67:AD68)</f>
        <v>26131143</v>
      </c>
      <c r="AE62" s="67">
        <f>SUM(AE63:AE64,AE67:AE68)</f>
        <v>81</v>
      </c>
      <c r="AF62" s="54">
        <f t="shared" ref="AF62:AF68" si="102">IF(AE62=0,0,ROUND(AD62/AE62/12,0))</f>
        <v>26884</v>
      </c>
      <c r="AG62" s="86"/>
      <c r="AH62" s="67">
        <f>SUM(AH63:AH64,AH67:AH68)</f>
        <v>780000</v>
      </c>
      <c r="AI62" s="70">
        <f>SUM(AI63:AI64,AI67:AI68)</f>
        <v>0</v>
      </c>
      <c r="AJ62" s="86"/>
      <c r="AK62" s="67">
        <f>SUM(AK63:AK64,AK67:AK68)</f>
        <v>0</v>
      </c>
      <c r="AL62" s="70">
        <f>SUM(AL63:AL64,AL67:AL68)</f>
        <v>0</v>
      </c>
      <c r="AM62" s="86"/>
      <c r="AN62" s="67">
        <f>SUM(AN63:AN64,AN67:AN68)</f>
        <v>0</v>
      </c>
      <c r="AO62" s="70">
        <f>SUM(AO63:AO64,AO67:AO68)</f>
        <v>0</v>
      </c>
      <c r="AP62" s="86"/>
      <c r="AQ62" s="67">
        <f>SUM(AQ63:AQ64,AQ67:AQ68)</f>
        <v>0</v>
      </c>
      <c r="AR62" s="70">
        <f>SUM(AR63:AR64,AR67:AR68)</f>
        <v>0</v>
      </c>
      <c r="AS62" s="71"/>
      <c r="AT62" s="42"/>
      <c r="AU62" s="52">
        <f>AV62+AW62</f>
        <v>780000</v>
      </c>
      <c r="AV62" s="67">
        <f>AC62-M62</f>
        <v>0</v>
      </c>
      <c r="AW62" s="67">
        <f>SUM(AW63:AW64,AW67:AW68)</f>
        <v>780000</v>
      </c>
      <c r="AX62" s="67">
        <f>SUM(AX63:AX64,AX67:AX68)</f>
        <v>-4</v>
      </c>
      <c r="AY62" s="59">
        <f>IF(L62=0,0,AB62/L62*100)</f>
        <v>103.06757851880161</v>
      </c>
      <c r="AZ62" s="72">
        <f>IF(M62=0,0,AC62/M62*100)</f>
        <v>100</v>
      </c>
      <c r="BA62" s="72">
        <f t="shared" ref="BA62:BB68" si="103">IF(N62=0,0,AD62/N62*100)</f>
        <v>103.07678434854002</v>
      </c>
      <c r="BB62" s="72">
        <f t="shared" si="103"/>
        <v>95.294117647058812</v>
      </c>
      <c r="BC62" s="52">
        <f>BD62+BE62</f>
        <v>0</v>
      </c>
      <c r="BD62" s="67">
        <f>AC62-M62-AG62-AJ62-AM62-AP62</f>
        <v>0</v>
      </c>
      <c r="BE62" s="67">
        <f>SUM(BE63:BE64,BE67:BE68)</f>
        <v>0</v>
      </c>
      <c r="BF62" s="67">
        <f>SUM(BF63:BF64,BF67:BF68)</f>
        <v>-4</v>
      </c>
      <c r="BG62" s="59">
        <f t="shared" ref="BG62:BG68" si="104">IF(F62=0,0,AF62/F62*100)</f>
        <v>105.80919395465995</v>
      </c>
      <c r="BH62" s="72">
        <f t="shared" ref="BH62:BH68" si="105">IF(K62=0,0,AF62/K62*100)</f>
        <v>108.71006874241812</v>
      </c>
      <c r="BI62" s="74">
        <f t="shared" ref="BI62:BI68" si="106">IF(P62=0,0,AF62/P62*100)</f>
        <v>108.16769936428743</v>
      </c>
      <c r="BJ62" s="73"/>
      <c r="BK62" s="42"/>
      <c r="BL62" s="52">
        <f>BM62+BN62</f>
        <v>0</v>
      </c>
      <c r="BM62" s="67">
        <f>AC62-X62</f>
        <v>0</v>
      </c>
      <c r="BN62" s="67">
        <f>SUM(BN63:BN64,BN67:BN68)</f>
        <v>0</v>
      </c>
      <c r="BO62" s="67">
        <f>SUM(BO63:BO64,BO67:BO68)</f>
        <v>-4</v>
      </c>
      <c r="BP62" s="59">
        <f>IF(W62=0,0,AB62/W62*100)</f>
        <v>100</v>
      </c>
      <c r="BQ62" s="72">
        <f>IF(X62=0,0,AC62/X62*100)</f>
        <v>100</v>
      </c>
      <c r="BR62" s="72">
        <f t="shared" ref="BR62:BS68" si="107">IF(Y62=0,0,AD62/Y62*100)</f>
        <v>100</v>
      </c>
      <c r="BS62" s="74">
        <f t="shared" si="107"/>
        <v>95.294117647058812</v>
      </c>
      <c r="BT62" s="42"/>
      <c r="BU62" s="52">
        <f>BV62+BW62</f>
        <v>1437872</v>
      </c>
      <c r="BV62" s="67">
        <f>AC62-C62</f>
        <v>3659</v>
      </c>
      <c r="BW62" s="67">
        <f>SUM(BW63:BW64,BW67:BW68)</f>
        <v>1434213</v>
      </c>
      <c r="BX62" s="67">
        <f>SUM(BX63:BX64,BX67:BX68)</f>
        <v>0</v>
      </c>
      <c r="BY62" s="59">
        <f>IF(B62=0,0,AB62/B62*100)</f>
        <v>105.8050453483842</v>
      </c>
      <c r="BZ62" s="72">
        <f>IF(C62=0,0,AC62/C62*100)</f>
        <v>105.0524716929025</v>
      </c>
      <c r="CA62" s="72">
        <f t="shared" ref="CA62:CB68" si="108">IF(D62=0,0,AD62/D62*100)</f>
        <v>105.8072521564421</v>
      </c>
      <c r="CB62" s="74">
        <f t="shared" si="108"/>
        <v>100</v>
      </c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</row>
    <row r="63" spans="1:131" ht="20.25" outlineLevel="1" x14ac:dyDescent="0.3">
      <c r="A63" s="51" t="s">
        <v>44</v>
      </c>
      <c r="B63" s="52"/>
      <c r="C63" s="67"/>
      <c r="D63" s="83">
        <v>24696930</v>
      </c>
      <c r="E63" s="83">
        <v>81</v>
      </c>
      <c r="F63" s="54">
        <f t="shared" si="98"/>
        <v>25408</v>
      </c>
      <c r="G63" s="52"/>
      <c r="H63" s="67"/>
      <c r="I63" s="83">
        <v>19615406</v>
      </c>
      <c r="J63" s="83">
        <v>70</v>
      </c>
      <c r="K63" s="54">
        <f t="shared" si="99"/>
        <v>23352</v>
      </c>
      <c r="L63" s="52"/>
      <c r="M63" s="67"/>
      <c r="N63" s="83">
        <v>17053892</v>
      </c>
      <c r="O63" s="83">
        <v>57</v>
      </c>
      <c r="P63" s="55">
        <f t="shared" si="100"/>
        <v>24933</v>
      </c>
      <c r="Q63" s="52"/>
      <c r="R63" s="84">
        <v>156000</v>
      </c>
      <c r="S63" s="85"/>
      <c r="T63" s="52"/>
      <c r="U63" s="84"/>
      <c r="V63" s="85"/>
      <c r="W63" s="52"/>
      <c r="X63" s="67"/>
      <c r="Y63" s="67">
        <f t="shared" ref="Y63:Z68" si="109">N63+R63-U63</f>
        <v>17209892</v>
      </c>
      <c r="Z63" s="67">
        <f t="shared" si="109"/>
        <v>57</v>
      </c>
      <c r="AA63" s="54">
        <f t="shared" si="101"/>
        <v>25161</v>
      </c>
      <c r="AB63" s="52"/>
      <c r="AC63" s="67"/>
      <c r="AD63" s="84">
        <v>17209892</v>
      </c>
      <c r="AE63" s="84">
        <v>61</v>
      </c>
      <c r="AF63" s="54">
        <f t="shared" si="102"/>
        <v>23511</v>
      </c>
      <c r="AG63" s="52"/>
      <c r="AH63" s="84">
        <v>156000</v>
      </c>
      <c r="AI63" s="85"/>
      <c r="AJ63" s="52"/>
      <c r="AK63" s="84"/>
      <c r="AL63" s="85"/>
      <c r="AM63" s="52"/>
      <c r="AN63" s="84"/>
      <c r="AO63" s="85"/>
      <c r="AP63" s="52"/>
      <c r="AQ63" s="84"/>
      <c r="AR63" s="85"/>
      <c r="AS63" s="71"/>
      <c r="AT63" s="42"/>
      <c r="AU63" s="52"/>
      <c r="AV63" s="67"/>
      <c r="AW63" s="67">
        <f t="shared" ref="AW63:AX68" si="110">AD63-N63</f>
        <v>156000</v>
      </c>
      <c r="AX63" s="67">
        <f t="shared" si="110"/>
        <v>4</v>
      </c>
      <c r="AY63" s="59"/>
      <c r="AZ63" s="72"/>
      <c r="BA63" s="72">
        <f t="shared" si="103"/>
        <v>100.91474720257405</v>
      </c>
      <c r="BB63" s="72">
        <f t="shared" si="103"/>
        <v>107.01754385964912</v>
      </c>
      <c r="BC63" s="52"/>
      <c r="BD63" s="67"/>
      <c r="BE63" s="67">
        <f t="shared" ref="BE63:BF68" si="111">AD63-N63-AH63-AK63-AN63-AQ63</f>
        <v>0</v>
      </c>
      <c r="BF63" s="67">
        <f t="shared" si="111"/>
        <v>4</v>
      </c>
      <c r="BG63" s="59">
        <f t="shared" si="104"/>
        <v>92.533847607052905</v>
      </c>
      <c r="BH63" s="72">
        <f t="shared" si="105"/>
        <v>100.68088386433712</v>
      </c>
      <c r="BI63" s="74">
        <f t="shared" si="106"/>
        <v>94.296715196727234</v>
      </c>
      <c r="BJ63" s="73"/>
      <c r="BK63" s="42"/>
      <c r="BL63" s="52"/>
      <c r="BM63" s="67"/>
      <c r="BN63" s="67">
        <f t="shared" ref="BN63:BO68" si="112">AD63-Y63</f>
        <v>0</v>
      </c>
      <c r="BO63" s="67">
        <f t="shared" si="112"/>
        <v>4</v>
      </c>
      <c r="BP63" s="52"/>
      <c r="BQ63" s="67"/>
      <c r="BR63" s="72">
        <f t="shared" si="107"/>
        <v>100</v>
      </c>
      <c r="BS63" s="74">
        <f t="shared" si="107"/>
        <v>107.01754385964912</v>
      </c>
      <c r="BT63" s="42"/>
      <c r="BU63" s="52"/>
      <c r="BV63" s="67"/>
      <c r="BW63" s="67">
        <f t="shared" ref="BW63:BX68" si="113">AD63-D63</f>
        <v>-7487038</v>
      </c>
      <c r="BX63" s="67">
        <f t="shared" si="113"/>
        <v>-20</v>
      </c>
      <c r="BY63" s="59"/>
      <c r="BZ63" s="72"/>
      <c r="CA63" s="72">
        <f t="shared" si="108"/>
        <v>69.684337284026796</v>
      </c>
      <c r="CB63" s="74">
        <f t="shared" si="108"/>
        <v>75.308641975308646</v>
      </c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</row>
    <row r="64" spans="1:131" ht="20.25" hidden="1" outlineLevel="1" x14ac:dyDescent="0.3">
      <c r="A64" s="64" t="s">
        <v>45</v>
      </c>
      <c r="B64" s="52"/>
      <c r="C64" s="67"/>
      <c r="D64" s="83">
        <v>0</v>
      </c>
      <c r="E64" s="83">
        <v>0</v>
      </c>
      <c r="F64" s="54">
        <f t="shared" si="98"/>
        <v>0</v>
      </c>
      <c r="G64" s="52"/>
      <c r="H64" s="67"/>
      <c r="I64" s="83">
        <v>0</v>
      </c>
      <c r="J64" s="83">
        <v>0</v>
      </c>
      <c r="K64" s="54">
        <f t="shared" si="99"/>
        <v>0</v>
      </c>
      <c r="L64" s="52"/>
      <c r="M64" s="67"/>
      <c r="N64" s="83">
        <v>0</v>
      </c>
      <c r="O64" s="83">
        <v>0</v>
      </c>
      <c r="P64" s="55">
        <f t="shared" si="100"/>
        <v>0</v>
      </c>
      <c r="Q64" s="52"/>
      <c r="R64" s="84"/>
      <c r="S64" s="85"/>
      <c r="T64" s="52"/>
      <c r="U64" s="84"/>
      <c r="V64" s="85"/>
      <c r="W64" s="52"/>
      <c r="X64" s="67"/>
      <c r="Y64" s="67">
        <f t="shared" si="109"/>
        <v>0</v>
      </c>
      <c r="Z64" s="67">
        <f t="shared" si="109"/>
        <v>0</v>
      </c>
      <c r="AA64" s="54">
        <f t="shared" si="101"/>
        <v>0</v>
      </c>
      <c r="AB64" s="52"/>
      <c r="AC64" s="67"/>
      <c r="AD64" s="84"/>
      <c r="AE64" s="84"/>
      <c r="AF64" s="54">
        <f t="shared" si="102"/>
        <v>0</v>
      </c>
      <c r="AG64" s="52"/>
      <c r="AH64" s="84"/>
      <c r="AI64" s="85"/>
      <c r="AJ64" s="52"/>
      <c r="AK64" s="84"/>
      <c r="AL64" s="85"/>
      <c r="AM64" s="52"/>
      <c r="AN64" s="84"/>
      <c r="AO64" s="85"/>
      <c r="AP64" s="52"/>
      <c r="AQ64" s="84"/>
      <c r="AR64" s="85"/>
      <c r="AS64" s="71"/>
      <c r="AT64" s="42"/>
      <c r="AU64" s="52"/>
      <c r="AV64" s="67"/>
      <c r="AW64" s="67">
        <f t="shared" si="110"/>
        <v>0</v>
      </c>
      <c r="AX64" s="67">
        <f t="shared" si="110"/>
        <v>0</v>
      </c>
      <c r="AY64" s="59"/>
      <c r="AZ64" s="72"/>
      <c r="BA64" s="72">
        <f t="shared" si="103"/>
        <v>0</v>
      </c>
      <c r="BB64" s="72">
        <f t="shared" si="103"/>
        <v>0</v>
      </c>
      <c r="BC64" s="52"/>
      <c r="BD64" s="67"/>
      <c r="BE64" s="67">
        <f t="shared" si="111"/>
        <v>0</v>
      </c>
      <c r="BF64" s="67">
        <f t="shared" si="111"/>
        <v>0</v>
      </c>
      <c r="BG64" s="59">
        <f t="shared" si="104"/>
        <v>0</v>
      </c>
      <c r="BH64" s="72">
        <f t="shared" si="105"/>
        <v>0</v>
      </c>
      <c r="BI64" s="74">
        <f t="shared" si="106"/>
        <v>0</v>
      </c>
      <c r="BJ64" s="73"/>
      <c r="BK64" s="42"/>
      <c r="BL64" s="52"/>
      <c r="BM64" s="67"/>
      <c r="BN64" s="67">
        <f t="shared" si="112"/>
        <v>0</v>
      </c>
      <c r="BO64" s="67">
        <f t="shared" si="112"/>
        <v>0</v>
      </c>
      <c r="BP64" s="52"/>
      <c r="BQ64" s="67"/>
      <c r="BR64" s="72">
        <f t="shared" si="107"/>
        <v>0</v>
      </c>
      <c r="BS64" s="74">
        <f t="shared" si="107"/>
        <v>0</v>
      </c>
      <c r="BT64" s="42"/>
      <c r="BU64" s="52"/>
      <c r="BV64" s="67"/>
      <c r="BW64" s="67">
        <f t="shared" si="113"/>
        <v>0</v>
      </c>
      <c r="BX64" s="67">
        <f t="shared" si="113"/>
        <v>0</v>
      </c>
      <c r="BY64" s="59"/>
      <c r="BZ64" s="72"/>
      <c r="CA64" s="72">
        <f t="shared" si="108"/>
        <v>0</v>
      </c>
      <c r="CB64" s="74">
        <f t="shared" si="108"/>
        <v>0</v>
      </c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</row>
    <row r="65" spans="1:131" ht="20.25" hidden="1" outlineLevel="1" x14ac:dyDescent="0.3">
      <c r="A65" s="64" t="s">
        <v>46</v>
      </c>
      <c r="B65" s="52"/>
      <c r="C65" s="67"/>
      <c r="D65" s="83">
        <v>0</v>
      </c>
      <c r="E65" s="83">
        <v>0</v>
      </c>
      <c r="F65" s="54">
        <f t="shared" si="98"/>
        <v>0</v>
      </c>
      <c r="G65" s="52"/>
      <c r="H65" s="67"/>
      <c r="I65" s="83">
        <v>0</v>
      </c>
      <c r="J65" s="83">
        <v>0</v>
      </c>
      <c r="K65" s="54">
        <f t="shared" si="99"/>
        <v>0</v>
      </c>
      <c r="L65" s="52"/>
      <c r="M65" s="67"/>
      <c r="N65" s="83">
        <v>0</v>
      </c>
      <c r="O65" s="83">
        <v>0</v>
      </c>
      <c r="P65" s="55">
        <f t="shared" si="100"/>
        <v>0</v>
      </c>
      <c r="Q65" s="52"/>
      <c r="R65" s="84"/>
      <c r="S65" s="85"/>
      <c r="T65" s="52"/>
      <c r="U65" s="84"/>
      <c r="V65" s="85"/>
      <c r="W65" s="52"/>
      <c r="X65" s="67"/>
      <c r="Y65" s="67">
        <f t="shared" si="109"/>
        <v>0</v>
      </c>
      <c r="Z65" s="67">
        <f t="shared" si="109"/>
        <v>0</v>
      </c>
      <c r="AA65" s="54">
        <f t="shared" si="101"/>
        <v>0</v>
      </c>
      <c r="AB65" s="52"/>
      <c r="AC65" s="67"/>
      <c r="AD65" s="84"/>
      <c r="AE65" s="84"/>
      <c r="AF65" s="54">
        <f t="shared" si="102"/>
        <v>0</v>
      </c>
      <c r="AG65" s="52"/>
      <c r="AH65" s="84"/>
      <c r="AI65" s="85"/>
      <c r="AJ65" s="52"/>
      <c r="AK65" s="84"/>
      <c r="AL65" s="85"/>
      <c r="AM65" s="52"/>
      <c r="AN65" s="84"/>
      <c r="AO65" s="85"/>
      <c r="AP65" s="52"/>
      <c r="AQ65" s="84"/>
      <c r="AR65" s="85"/>
      <c r="AS65" s="71"/>
      <c r="AT65" s="42"/>
      <c r="AU65" s="52"/>
      <c r="AV65" s="67"/>
      <c r="AW65" s="67">
        <f t="shared" si="110"/>
        <v>0</v>
      </c>
      <c r="AX65" s="67">
        <f t="shared" si="110"/>
        <v>0</v>
      </c>
      <c r="AY65" s="59"/>
      <c r="AZ65" s="72"/>
      <c r="BA65" s="72">
        <f t="shared" si="103"/>
        <v>0</v>
      </c>
      <c r="BB65" s="72">
        <f t="shared" si="103"/>
        <v>0</v>
      </c>
      <c r="BC65" s="52"/>
      <c r="BD65" s="67"/>
      <c r="BE65" s="67">
        <f t="shared" si="111"/>
        <v>0</v>
      </c>
      <c r="BF65" s="67">
        <f t="shared" si="111"/>
        <v>0</v>
      </c>
      <c r="BG65" s="59">
        <f t="shared" si="104"/>
        <v>0</v>
      </c>
      <c r="BH65" s="72">
        <f t="shared" si="105"/>
        <v>0</v>
      </c>
      <c r="BI65" s="74">
        <f t="shared" si="106"/>
        <v>0</v>
      </c>
      <c r="BJ65" s="73"/>
      <c r="BK65" s="42"/>
      <c r="BL65" s="52"/>
      <c r="BM65" s="67"/>
      <c r="BN65" s="67">
        <f t="shared" si="112"/>
        <v>0</v>
      </c>
      <c r="BO65" s="67">
        <f t="shared" si="112"/>
        <v>0</v>
      </c>
      <c r="BP65" s="52"/>
      <c r="BQ65" s="67"/>
      <c r="BR65" s="72">
        <f t="shared" si="107"/>
        <v>0</v>
      </c>
      <c r="BS65" s="74">
        <f t="shared" si="107"/>
        <v>0</v>
      </c>
      <c r="BT65" s="42"/>
      <c r="BU65" s="52"/>
      <c r="BV65" s="67"/>
      <c r="BW65" s="67">
        <f t="shared" si="113"/>
        <v>0</v>
      </c>
      <c r="BX65" s="67">
        <f t="shared" si="113"/>
        <v>0</v>
      </c>
      <c r="BY65" s="59"/>
      <c r="BZ65" s="72"/>
      <c r="CA65" s="72">
        <f t="shared" si="108"/>
        <v>0</v>
      </c>
      <c r="CB65" s="74">
        <f t="shared" si="108"/>
        <v>0</v>
      </c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</row>
    <row r="66" spans="1:131" ht="20.25" hidden="1" outlineLevel="1" x14ac:dyDescent="0.3">
      <c r="A66" s="64" t="s">
        <v>47</v>
      </c>
      <c r="B66" s="52"/>
      <c r="C66" s="67"/>
      <c r="D66" s="83">
        <v>0</v>
      </c>
      <c r="E66" s="83">
        <v>0</v>
      </c>
      <c r="F66" s="54">
        <f t="shared" si="98"/>
        <v>0</v>
      </c>
      <c r="G66" s="52"/>
      <c r="H66" s="67"/>
      <c r="I66" s="83">
        <v>0</v>
      </c>
      <c r="J66" s="83">
        <v>0</v>
      </c>
      <c r="K66" s="54">
        <f t="shared" si="99"/>
        <v>0</v>
      </c>
      <c r="L66" s="52"/>
      <c r="M66" s="67"/>
      <c r="N66" s="83">
        <v>0</v>
      </c>
      <c r="O66" s="83">
        <v>0</v>
      </c>
      <c r="P66" s="55">
        <f t="shared" si="100"/>
        <v>0</v>
      </c>
      <c r="Q66" s="52"/>
      <c r="R66" s="84"/>
      <c r="S66" s="85"/>
      <c r="T66" s="52"/>
      <c r="U66" s="84"/>
      <c r="V66" s="85"/>
      <c r="W66" s="52"/>
      <c r="X66" s="67"/>
      <c r="Y66" s="67">
        <f t="shared" si="109"/>
        <v>0</v>
      </c>
      <c r="Z66" s="67">
        <f t="shared" si="109"/>
        <v>0</v>
      </c>
      <c r="AA66" s="54">
        <f t="shared" si="101"/>
        <v>0</v>
      </c>
      <c r="AB66" s="52"/>
      <c r="AC66" s="67"/>
      <c r="AD66" s="84"/>
      <c r="AE66" s="84"/>
      <c r="AF66" s="54">
        <f t="shared" si="102"/>
        <v>0</v>
      </c>
      <c r="AG66" s="52"/>
      <c r="AH66" s="84"/>
      <c r="AI66" s="85"/>
      <c r="AJ66" s="52"/>
      <c r="AK66" s="84"/>
      <c r="AL66" s="85"/>
      <c r="AM66" s="52"/>
      <c r="AN66" s="84"/>
      <c r="AO66" s="85"/>
      <c r="AP66" s="52"/>
      <c r="AQ66" s="84"/>
      <c r="AR66" s="85"/>
      <c r="AS66" s="71"/>
      <c r="AT66" s="42"/>
      <c r="AU66" s="52"/>
      <c r="AV66" s="67"/>
      <c r="AW66" s="67">
        <f t="shared" si="110"/>
        <v>0</v>
      </c>
      <c r="AX66" s="67">
        <f t="shared" si="110"/>
        <v>0</v>
      </c>
      <c r="AY66" s="59"/>
      <c r="AZ66" s="72"/>
      <c r="BA66" s="72">
        <f t="shared" si="103"/>
        <v>0</v>
      </c>
      <c r="BB66" s="72">
        <f t="shared" si="103"/>
        <v>0</v>
      </c>
      <c r="BC66" s="52"/>
      <c r="BD66" s="67"/>
      <c r="BE66" s="67">
        <f t="shared" si="111"/>
        <v>0</v>
      </c>
      <c r="BF66" s="67">
        <f t="shared" si="111"/>
        <v>0</v>
      </c>
      <c r="BG66" s="59">
        <f t="shared" si="104"/>
        <v>0</v>
      </c>
      <c r="BH66" s="72">
        <f t="shared" si="105"/>
        <v>0</v>
      </c>
      <c r="BI66" s="74">
        <f t="shared" si="106"/>
        <v>0</v>
      </c>
      <c r="BJ66" s="73"/>
      <c r="BK66" s="42"/>
      <c r="BL66" s="52"/>
      <c r="BM66" s="67"/>
      <c r="BN66" s="67">
        <f t="shared" si="112"/>
        <v>0</v>
      </c>
      <c r="BO66" s="67">
        <f t="shared" si="112"/>
        <v>0</v>
      </c>
      <c r="BP66" s="52"/>
      <c r="BQ66" s="67"/>
      <c r="BR66" s="72">
        <f t="shared" si="107"/>
        <v>0</v>
      </c>
      <c r="BS66" s="74">
        <f t="shared" si="107"/>
        <v>0</v>
      </c>
      <c r="BT66" s="42"/>
      <c r="BU66" s="52"/>
      <c r="BV66" s="67"/>
      <c r="BW66" s="67">
        <f t="shared" si="113"/>
        <v>0</v>
      </c>
      <c r="BX66" s="67">
        <f t="shared" si="113"/>
        <v>0</v>
      </c>
      <c r="BY66" s="59"/>
      <c r="BZ66" s="72"/>
      <c r="CA66" s="72">
        <f t="shared" si="108"/>
        <v>0</v>
      </c>
      <c r="CB66" s="74">
        <f t="shared" si="108"/>
        <v>0</v>
      </c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</row>
    <row r="67" spans="1:131" ht="20.25" outlineLevel="1" x14ac:dyDescent="0.3">
      <c r="A67" s="64" t="s">
        <v>48</v>
      </c>
      <c r="B67" s="52"/>
      <c r="C67" s="67"/>
      <c r="D67" s="83">
        <v>0</v>
      </c>
      <c r="E67" s="83">
        <v>0</v>
      </c>
      <c r="F67" s="54">
        <f t="shared" si="98"/>
        <v>0</v>
      </c>
      <c r="G67" s="52"/>
      <c r="H67" s="67"/>
      <c r="I67" s="83">
        <v>5609612</v>
      </c>
      <c r="J67" s="83">
        <v>15</v>
      </c>
      <c r="K67" s="54">
        <f t="shared" si="99"/>
        <v>31165</v>
      </c>
      <c r="L67" s="52"/>
      <c r="M67" s="67"/>
      <c r="N67" s="83">
        <v>8297251</v>
      </c>
      <c r="O67" s="83">
        <v>28</v>
      </c>
      <c r="P67" s="55">
        <f t="shared" si="100"/>
        <v>24694</v>
      </c>
      <c r="Q67" s="52"/>
      <c r="R67" s="84">
        <v>624000</v>
      </c>
      <c r="S67" s="85"/>
      <c r="T67" s="52"/>
      <c r="U67" s="84"/>
      <c r="V67" s="85"/>
      <c r="W67" s="52"/>
      <c r="X67" s="67"/>
      <c r="Y67" s="67">
        <f t="shared" si="109"/>
        <v>8921251</v>
      </c>
      <c r="Z67" s="67">
        <f t="shared" si="109"/>
        <v>28</v>
      </c>
      <c r="AA67" s="54">
        <f t="shared" si="101"/>
        <v>26551</v>
      </c>
      <c r="AB67" s="52"/>
      <c r="AC67" s="67"/>
      <c r="AD67" s="84">
        <v>8921251</v>
      </c>
      <c r="AE67" s="84">
        <v>20</v>
      </c>
      <c r="AF67" s="54">
        <f t="shared" si="102"/>
        <v>37172</v>
      </c>
      <c r="AG67" s="52"/>
      <c r="AH67" s="84">
        <v>624000</v>
      </c>
      <c r="AI67" s="85"/>
      <c r="AJ67" s="52"/>
      <c r="AK67" s="84"/>
      <c r="AL67" s="85"/>
      <c r="AM67" s="52"/>
      <c r="AN67" s="84"/>
      <c r="AO67" s="85"/>
      <c r="AP67" s="52"/>
      <c r="AQ67" s="84"/>
      <c r="AR67" s="85"/>
      <c r="AS67" s="71"/>
      <c r="AT67" s="42"/>
      <c r="AU67" s="52"/>
      <c r="AV67" s="67"/>
      <c r="AW67" s="67">
        <f t="shared" si="110"/>
        <v>624000</v>
      </c>
      <c r="AX67" s="67">
        <f t="shared" si="110"/>
        <v>-8</v>
      </c>
      <c r="AY67" s="59"/>
      <c r="AZ67" s="72"/>
      <c r="BA67" s="72">
        <f t="shared" si="103"/>
        <v>107.52056313591092</v>
      </c>
      <c r="BB67" s="72">
        <f t="shared" si="103"/>
        <v>71.428571428571431</v>
      </c>
      <c r="BC67" s="52"/>
      <c r="BD67" s="67"/>
      <c r="BE67" s="67">
        <f t="shared" si="111"/>
        <v>0</v>
      </c>
      <c r="BF67" s="67">
        <f t="shared" si="111"/>
        <v>-8</v>
      </c>
      <c r="BG67" s="59">
        <f t="shared" si="104"/>
        <v>0</v>
      </c>
      <c r="BH67" s="72">
        <f t="shared" si="105"/>
        <v>119.27482753088401</v>
      </c>
      <c r="BI67" s="74">
        <f t="shared" si="106"/>
        <v>150.5304932372236</v>
      </c>
      <c r="BJ67" s="73"/>
      <c r="BK67" s="42"/>
      <c r="BL67" s="52"/>
      <c r="BM67" s="67"/>
      <c r="BN67" s="67">
        <f t="shared" si="112"/>
        <v>0</v>
      </c>
      <c r="BO67" s="67">
        <f t="shared" si="112"/>
        <v>-8</v>
      </c>
      <c r="BP67" s="52"/>
      <c r="BQ67" s="67"/>
      <c r="BR67" s="72">
        <f t="shared" si="107"/>
        <v>100</v>
      </c>
      <c r="BS67" s="74">
        <f t="shared" si="107"/>
        <v>71.428571428571431</v>
      </c>
      <c r="BT67" s="42"/>
      <c r="BU67" s="52"/>
      <c r="BV67" s="67"/>
      <c r="BW67" s="67">
        <f t="shared" si="113"/>
        <v>8921251</v>
      </c>
      <c r="BX67" s="67">
        <f t="shared" si="113"/>
        <v>20</v>
      </c>
      <c r="BY67" s="59"/>
      <c r="BZ67" s="72"/>
      <c r="CA67" s="72">
        <f t="shared" si="108"/>
        <v>0</v>
      </c>
      <c r="CB67" s="74">
        <f t="shared" si="108"/>
        <v>0</v>
      </c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</row>
    <row r="68" spans="1:131" ht="20.25" hidden="1" outlineLevel="1" x14ac:dyDescent="0.3">
      <c r="A68" s="65" t="s">
        <v>49</v>
      </c>
      <c r="B68" s="52"/>
      <c r="C68" s="67"/>
      <c r="D68" s="83">
        <v>0</v>
      </c>
      <c r="E68" s="83">
        <v>0</v>
      </c>
      <c r="F68" s="54">
        <f t="shared" si="98"/>
        <v>0</v>
      </c>
      <c r="G68" s="52"/>
      <c r="H68" s="67"/>
      <c r="I68" s="83">
        <v>0</v>
      </c>
      <c r="J68" s="83">
        <v>0</v>
      </c>
      <c r="K68" s="54">
        <f t="shared" si="99"/>
        <v>0</v>
      </c>
      <c r="L68" s="52"/>
      <c r="M68" s="67"/>
      <c r="N68" s="83">
        <v>0</v>
      </c>
      <c r="O68" s="83">
        <v>0</v>
      </c>
      <c r="P68" s="55">
        <f t="shared" si="100"/>
        <v>0</v>
      </c>
      <c r="Q68" s="52"/>
      <c r="R68" s="84"/>
      <c r="S68" s="85"/>
      <c r="T68" s="52"/>
      <c r="U68" s="84"/>
      <c r="V68" s="85"/>
      <c r="W68" s="52"/>
      <c r="X68" s="67"/>
      <c r="Y68" s="67">
        <f t="shared" si="109"/>
        <v>0</v>
      </c>
      <c r="Z68" s="67">
        <f t="shared" si="109"/>
        <v>0</v>
      </c>
      <c r="AA68" s="54">
        <f t="shared" si="101"/>
        <v>0</v>
      </c>
      <c r="AB68" s="52"/>
      <c r="AC68" s="67"/>
      <c r="AD68" s="84"/>
      <c r="AE68" s="84"/>
      <c r="AF68" s="54">
        <f t="shared" si="102"/>
        <v>0</v>
      </c>
      <c r="AG68" s="52"/>
      <c r="AH68" s="84"/>
      <c r="AI68" s="85"/>
      <c r="AJ68" s="52"/>
      <c r="AK68" s="84"/>
      <c r="AL68" s="85"/>
      <c r="AM68" s="52"/>
      <c r="AN68" s="84"/>
      <c r="AO68" s="85"/>
      <c r="AP68" s="52"/>
      <c r="AQ68" s="84"/>
      <c r="AR68" s="85"/>
      <c r="AS68" s="71"/>
      <c r="AT68" s="42"/>
      <c r="AU68" s="52"/>
      <c r="AV68" s="67"/>
      <c r="AW68" s="67">
        <f t="shared" si="110"/>
        <v>0</v>
      </c>
      <c r="AX68" s="67">
        <f t="shared" si="110"/>
        <v>0</v>
      </c>
      <c r="AY68" s="59"/>
      <c r="AZ68" s="72"/>
      <c r="BA68" s="72">
        <f t="shared" si="103"/>
        <v>0</v>
      </c>
      <c r="BB68" s="72">
        <f t="shared" si="103"/>
        <v>0</v>
      </c>
      <c r="BC68" s="52"/>
      <c r="BD68" s="67"/>
      <c r="BE68" s="67">
        <f t="shared" si="111"/>
        <v>0</v>
      </c>
      <c r="BF68" s="67">
        <f t="shared" si="111"/>
        <v>0</v>
      </c>
      <c r="BG68" s="59">
        <f t="shared" si="104"/>
        <v>0</v>
      </c>
      <c r="BH68" s="72">
        <f t="shared" si="105"/>
        <v>0</v>
      </c>
      <c r="BI68" s="74">
        <f t="shared" si="106"/>
        <v>0</v>
      </c>
      <c r="BJ68" s="73"/>
      <c r="BK68" s="42"/>
      <c r="BL68" s="52"/>
      <c r="BM68" s="67"/>
      <c r="BN68" s="67">
        <f t="shared" si="112"/>
        <v>0</v>
      </c>
      <c r="BO68" s="67">
        <f t="shared" si="112"/>
        <v>0</v>
      </c>
      <c r="BP68" s="52"/>
      <c r="BQ68" s="67"/>
      <c r="BR68" s="72">
        <f t="shared" si="107"/>
        <v>0</v>
      </c>
      <c r="BS68" s="74">
        <f t="shared" si="107"/>
        <v>0</v>
      </c>
      <c r="BT68" s="42"/>
      <c r="BU68" s="52"/>
      <c r="BV68" s="67"/>
      <c r="BW68" s="67">
        <f t="shared" si="113"/>
        <v>0</v>
      </c>
      <c r="BX68" s="67">
        <f t="shared" si="113"/>
        <v>0</v>
      </c>
      <c r="BY68" s="59"/>
      <c r="BZ68" s="72"/>
      <c r="CA68" s="72">
        <f t="shared" si="108"/>
        <v>0</v>
      </c>
      <c r="CB68" s="74">
        <f t="shared" si="108"/>
        <v>0</v>
      </c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</row>
    <row r="69" spans="1:131" ht="20.25" hidden="1" outlineLevel="1" x14ac:dyDescent="0.3">
      <c r="A69" s="64" t="s">
        <v>50</v>
      </c>
      <c r="B69" s="52"/>
      <c r="C69" s="83">
        <v>0</v>
      </c>
      <c r="D69" s="67"/>
      <c r="E69" s="67"/>
      <c r="F69" s="70"/>
      <c r="G69" s="52"/>
      <c r="H69" s="83">
        <v>0</v>
      </c>
      <c r="I69" s="67"/>
      <c r="J69" s="67"/>
      <c r="K69" s="70"/>
      <c r="L69" s="52"/>
      <c r="M69" s="83">
        <v>0</v>
      </c>
      <c r="N69" s="67"/>
      <c r="O69" s="67"/>
      <c r="P69" s="75"/>
      <c r="Q69" s="86"/>
      <c r="R69" s="67"/>
      <c r="S69" s="70"/>
      <c r="T69" s="86"/>
      <c r="U69" s="67"/>
      <c r="V69" s="70"/>
      <c r="W69" s="52"/>
      <c r="X69" s="67">
        <f>M69+Q69-T69</f>
        <v>0</v>
      </c>
      <c r="Y69" s="67"/>
      <c r="Z69" s="67"/>
      <c r="AA69" s="70"/>
      <c r="AB69" s="52"/>
      <c r="AC69" s="84"/>
      <c r="AD69" s="67"/>
      <c r="AE69" s="67"/>
      <c r="AF69" s="70"/>
      <c r="AG69" s="86"/>
      <c r="AH69" s="67"/>
      <c r="AI69" s="70"/>
      <c r="AJ69" s="86"/>
      <c r="AK69" s="67"/>
      <c r="AL69" s="70"/>
      <c r="AM69" s="86"/>
      <c r="AN69" s="67"/>
      <c r="AO69" s="70"/>
      <c r="AP69" s="86"/>
      <c r="AQ69" s="67"/>
      <c r="AR69" s="70"/>
      <c r="AS69" s="71"/>
      <c r="AT69" s="42"/>
      <c r="AU69" s="52"/>
      <c r="AV69" s="67">
        <f>AC69-M69</f>
        <v>0</v>
      </c>
      <c r="AW69" s="67"/>
      <c r="AX69" s="67"/>
      <c r="AY69" s="59"/>
      <c r="AZ69" s="72">
        <f>IF(M69=0,0,AC69/M69*100)</f>
        <v>0</v>
      </c>
      <c r="BA69" s="72"/>
      <c r="BB69" s="72"/>
      <c r="BC69" s="52"/>
      <c r="BD69" s="67">
        <f>AC69-M69-AG69-AJ69-AM69-AP69</f>
        <v>0</v>
      </c>
      <c r="BE69" s="67"/>
      <c r="BF69" s="67"/>
      <c r="BG69" s="52"/>
      <c r="BH69" s="67"/>
      <c r="BI69" s="70"/>
      <c r="BJ69" s="73"/>
      <c r="BK69" s="42"/>
      <c r="BL69" s="52"/>
      <c r="BM69" s="67">
        <f>AC69-X69</f>
        <v>0</v>
      </c>
      <c r="BN69" s="67"/>
      <c r="BO69" s="67"/>
      <c r="BP69" s="52"/>
      <c r="BQ69" s="72">
        <f>IF(X69=0,0,AC69/X69*100)</f>
        <v>0</v>
      </c>
      <c r="BR69" s="67"/>
      <c r="BS69" s="70"/>
      <c r="BT69" s="42"/>
      <c r="BU69" s="52"/>
      <c r="BV69" s="67">
        <f>AC69-C69</f>
        <v>0</v>
      </c>
      <c r="BW69" s="67"/>
      <c r="BX69" s="67"/>
      <c r="BY69" s="59"/>
      <c r="BZ69" s="72">
        <f>IF(C69=0,0,AC69/C69*100)</f>
        <v>0</v>
      </c>
      <c r="CA69" s="72"/>
      <c r="CB69" s="74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</row>
    <row r="70" spans="1:131" ht="18" customHeight="1" outlineLevel="1" x14ac:dyDescent="0.3">
      <c r="A70" s="82" t="s">
        <v>58</v>
      </c>
      <c r="B70" s="52">
        <f>C70+D70</f>
        <v>34515527</v>
      </c>
      <c r="C70" s="83">
        <v>630429</v>
      </c>
      <c r="D70" s="67">
        <f>SUM(D71:D72,D75:D76)</f>
        <v>33885098</v>
      </c>
      <c r="E70" s="67">
        <f>SUM(E71:E72,E75:E76)</f>
        <v>107</v>
      </c>
      <c r="F70" s="54">
        <f t="shared" ref="F70:F76" si="114">IF(E70=0,0,ROUND(D70/E70/12,0))</f>
        <v>26390</v>
      </c>
      <c r="G70" s="52">
        <f>H70+I70</f>
        <v>37327409</v>
      </c>
      <c r="H70" s="83">
        <v>120012</v>
      </c>
      <c r="I70" s="67">
        <f>SUM(I71:I72,I75:I76)</f>
        <v>37207397</v>
      </c>
      <c r="J70" s="67">
        <f>SUM(J71:J72,J75:J76)</f>
        <v>113</v>
      </c>
      <c r="K70" s="54">
        <f t="shared" ref="K70:K76" si="115">IF(J70=0,0,ROUND(I70/J70/12,0))</f>
        <v>27439</v>
      </c>
      <c r="L70" s="52">
        <f>M70+N70</f>
        <v>38191446</v>
      </c>
      <c r="M70" s="83">
        <v>120012</v>
      </c>
      <c r="N70" s="67">
        <f>SUM(N71:N72,N75:N76)</f>
        <v>38071434</v>
      </c>
      <c r="O70" s="67">
        <f>SUM(O71:O72,O75:O76)</f>
        <v>113</v>
      </c>
      <c r="P70" s="55">
        <f t="shared" ref="P70:P76" si="116">IF(O70=0,0,ROUND(N70/O70/12,0))</f>
        <v>28076</v>
      </c>
      <c r="Q70" s="86"/>
      <c r="R70" s="67">
        <f>SUM(R71:R72,R75:R76)</f>
        <v>0</v>
      </c>
      <c r="S70" s="70">
        <f>SUM(S71:S72,S75:S76)</f>
        <v>0</v>
      </c>
      <c r="T70" s="86"/>
      <c r="U70" s="67">
        <f>SUM(U71:U72,U75:U76)</f>
        <v>0</v>
      </c>
      <c r="V70" s="70">
        <f>SUM(V71:V72,V75:V76)</f>
        <v>0</v>
      </c>
      <c r="W70" s="52">
        <f>X70+Y70</f>
        <v>38191446</v>
      </c>
      <c r="X70" s="67">
        <f>M70+Q70-T70</f>
        <v>120012</v>
      </c>
      <c r="Y70" s="67">
        <f>SUM(Y71:Y72,Y75:Y76)</f>
        <v>38071434</v>
      </c>
      <c r="Z70" s="67">
        <f>SUM(Z71:Z72,Z75:Z76)</f>
        <v>113</v>
      </c>
      <c r="AA70" s="54">
        <f t="shared" ref="AA70:AA76" si="117">IF(Z70=0,0,ROUND(Y70/Z70/12,0))</f>
        <v>28076</v>
      </c>
      <c r="AB70" s="52">
        <f>AC70+AD70</f>
        <v>38191446</v>
      </c>
      <c r="AC70" s="84">
        <v>120012</v>
      </c>
      <c r="AD70" s="67">
        <f>SUM(AD71:AD72,AD75:AD76)</f>
        <v>38071434</v>
      </c>
      <c r="AE70" s="67">
        <f>SUM(AE71:AE72,AE75:AE76)</f>
        <v>110</v>
      </c>
      <c r="AF70" s="54">
        <f t="shared" ref="AF70:AF76" si="118">IF(AE70=0,0,ROUND(AD70/AE70/12,0))</f>
        <v>28842</v>
      </c>
      <c r="AG70" s="86"/>
      <c r="AH70" s="67">
        <f>SUM(AH71:AH72,AH75:AH76)</f>
        <v>0</v>
      </c>
      <c r="AI70" s="70">
        <f>SUM(AI71:AI72,AI75:AI76)</f>
        <v>0</v>
      </c>
      <c r="AJ70" s="86"/>
      <c r="AK70" s="67">
        <f>SUM(AK71:AK72,AK75:AK76)</f>
        <v>0</v>
      </c>
      <c r="AL70" s="70">
        <f>SUM(AL71:AL72,AL75:AL76)</f>
        <v>0</v>
      </c>
      <c r="AM70" s="86"/>
      <c r="AN70" s="67">
        <f>SUM(AN71:AN72,AN75:AN76)</f>
        <v>0</v>
      </c>
      <c r="AO70" s="70">
        <f>SUM(AO71:AO72,AO75:AO76)</f>
        <v>0</v>
      </c>
      <c r="AP70" s="86"/>
      <c r="AQ70" s="67">
        <f>SUM(AQ71:AQ72,AQ75:AQ76)</f>
        <v>0</v>
      </c>
      <c r="AR70" s="70">
        <f>SUM(AR71:AR72,AR75:AR76)</f>
        <v>0</v>
      </c>
      <c r="AS70" s="71"/>
      <c r="AT70" s="42"/>
      <c r="AU70" s="52">
        <f>AV70+AW70</f>
        <v>0</v>
      </c>
      <c r="AV70" s="67">
        <f>AC70-M70</f>
        <v>0</v>
      </c>
      <c r="AW70" s="67">
        <f>SUM(AW71:AW72,AW75:AW76)</f>
        <v>0</v>
      </c>
      <c r="AX70" s="67">
        <f>SUM(AX71:AX72,AX75:AX76)</f>
        <v>-3</v>
      </c>
      <c r="AY70" s="59">
        <f>IF(L70=0,0,AB70/L70*100)</f>
        <v>100</v>
      </c>
      <c r="AZ70" s="72">
        <f>IF(M70=0,0,AC70/M70*100)</f>
        <v>100</v>
      </c>
      <c r="BA70" s="72">
        <f t="shared" ref="BA70:BB76" si="119">IF(N70=0,0,AD70/N70*100)</f>
        <v>100</v>
      </c>
      <c r="BB70" s="72">
        <f t="shared" si="119"/>
        <v>97.345132743362825</v>
      </c>
      <c r="BC70" s="52">
        <f>BD70+BE70</f>
        <v>0</v>
      </c>
      <c r="BD70" s="67">
        <f>AC70-M70-AG70-AJ70-AM70-AP70</f>
        <v>0</v>
      </c>
      <c r="BE70" s="67">
        <f>SUM(BE71:BE72,BE75:BE76)</f>
        <v>0</v>
      </c>
      <c r="BF70" s="67">
        <f>SUM(BF71:BF72,BF75:BF76)</f>
        <v>-3</v>
      </c>
      <c r="BG70" s="59">
        <f t="shared" ref="BG70:BG76" si="120">IF(F70=0,0,AF70/F70*100)</f>
        <v>109.2913982569155</v>
      </c>
      <c r="BH70" s="72">
        <f t="shared" ref="BH70:BH76" si="121">IF(K70=0,0,AF70/K70*100)</f>
        <v>105.11316010058675</v>
      </c>
      <c r="BI70" s="74">
        <f t="shared" ref="BI70:BI76" si="122">IF(P70=0,0,AF70/P70*100)</f>
        <v>102.72830887590825</v>
      </c>
      <c r="BJ70" s="73"/>
      <c r="BK70" s="42"/>
      <c r="BL70" s="52">
        <f>BM70+BN70</f>
        <v>0</v>
      </c>
      <c r="BM70" s="67">
        <f>AC70-X70</f>
        <v>0</v>
      </c>
      <c r="BN70" s="67">
        <f>SUM(BN71:BN72,BN75:BN76)</f>
        <v>0</v>
      </c>
      <c r="BO70" s="67">
        <f>SUM(BO71:BO72,BO75:BO76)</f>
        <v>-3</v>
      </c>
      <c r="BP70" s="59">
        <f>IF(W70=0,0,AB70/W70*100)</f>
        <v>100</v>
      </c>
      <c r="BQ70" s="72">
        <f>IF(X70=0,0,AC70/X70*100)</f>
        <v>100</v>
      </c>
      <c r="BR70" s="72">
        <f t="shared" ref="BR70:BS76" si="123">IF(Y70=0,0,AD70/Y70*100)</f>
        <v>100</v>
      </c>
      <c r="BS70" s="74">
        <f t="shared" si="123"/>
        <v>97.345132743362825</v>
      </c>
      <c r="BT70" s="42"/>
      <c r="BU70" s="52">
        <f>BV70+BW70</f>
        <v>3675919</v>
      </c>
      <c r="BV70" s="67">
        <f>AC70-C70</f>
        <v>-510417</v>
      </c>
      <c r="BW70" s="67">
        <f>SUM(BW71:BW72,BW75:BW76)</f>
        <v>4186336</v>
      </c>
      <c r="BX70" s="67">
        <f>SUM(BX71:BX72,BX75:BX76)</f>
        <v>3</v>
      </c>
      <c r="BY70" s="59">
        <f>IF(B70=0,0,AB70/B70*100)</f>
        <v>110.65004454372085</v>
      </c>
      <c r="BZ70" s="72">
        <f>IF(C70=0,0,AC70/C70*100)</f>
        <v>19.036560818109574</v>
      </c>
      <c r="CA70" s="72">
        <f t="shared" ref="CA70:CB76" si="124">IF(D70=0,0,AD70/D70*100)</f>
        <v>112.35450462619289</v>
      </c>
      <c r="CB70" s="74">
        <f t="shared" si="124"/>
        <v>102.803738317757</v>
      </c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</row>
    <row r="71" spans="1:131" ht="20.25" outlineLevel="1" x14ac:dyDescent="0.3">
      <c r="A71" s="51" t="s">
        <v>44</v>
      </c>
      <c r="B71" s="52"/>
      <c r="C71" s="67"/>
      <c r="D71" s="83">
        <v>33885098</v>
      </c>
      <c r="E71" s="83">
        <v>107</v>
      </c>
      <c r="F71" s="54">
        <f t="shared" si="114"/>
        <v>26390</v>
      </c>
      <c r="G71" s="52"/>
      <c r="H71" s="67"/>
      <c r="I71" s="83">
        <v>28559075</v>
      </c>
      <c r="J71" s="83">
        <v>90</v>
      </c>
      <c r="K71" s="54">
        <f t="shared" si="115"/>
        <v>26444</v>
      </c>
      <c r="L71" s="52"/>
      <c r="M71" s="67"/>
      <c r="N71" s="83">
        <v>25865866</v>
      </c>
      <c r="O71" s="83">
        <v>90</v>
      </c>
      <c r="P71" s="55">
        <f t="shared" si="116"/>
        <v>23950</v>
      </c>
      <c r="Q71" s="52"/>
      <c r="R71" s="84"/>
      <c r="S71" s="85"/>
      <c r="T71" s="52"/>
      <c r="U71" s="84"/>
      <c r="V71" s="85"/>
      <c r="W71" s="52"/>
      <c r="X71" s="67"/>
      <c r="Y71" s="67">
        <f t="shared" ref="Y71:Z76" si="125">N71+R71-U71</f>
        <v>25865866</v>
      </c>
      <c r="Z71" s="67">
        <f t="shared" si="125"/>
        <v>90</v>
      </c>
      <c r="AA71" s="54">
        <f t="shared" si="117"/>
        <v>23950</v>
      </c>
      <c r="AB71" s="52"/>
      <c r="AC71" s="67"/>
      <c r="AD71" s="84">
        <v>25865866</v>
      </c>
      <c r="AE71" s="84">
        <v>80</v>
      </c>
      <c r="AF71" s="54">
        <f t="shared" si="118"/>
        <v>26944</v>
      </c>
      <c r="AG71" s="52"/>
      <c r="AH71" s="84"/>
      <c r="AI71" s="85"/>
      <c r="AJ71" s="52"/>
      <c r="AK71" s="84"/>
      <c r="AL71" s="85"/>
      <c r="AM71" s="52"/>
      <c r="AN71" s="84"/>
      <c r="AO71" s="85"/>
      <c r="AP71" s="52"/>
      <c r="AQ71" s="84"/>
      <c r="AR71" s="85"/>
      <c r="AS71" s="71"/>
      <c r="AT71" s="42"/>
      <c r="AU71" s="52"/>
      <c r="AV71" s="67"/>
      <c r="AW71" s="67">
        <f t="shared" ref="AW71:AX76" si="126">AD71-N71</f>
        <v>0</v>
      </c>
      <c r="AX71" s="67">
        <f t="shared" si="126"/>
        <v>-10</v>
      </c>
      <c r="AY71" s="59"/>
      <c r="AZ71" s="72"/>
      <c r="BA71" s="72">
        <f t="shared" si="119"/>
        <v>100</v>
      </c>
      <c r="BB71" s="72">
        <f t="shared" si="119"/>
        <v>88.888888888888886</v>
      </c>
      <c r="BC71" s="52"/>
      <c r="BD71" s="67"/>
      <c r="BE71" s="67">
        <f t="shared" ref="BE71:BF76" si="127">AD71-N71-AH71-AK71-AN71-AQ71</f>
        <v>0</v>
      </c>
      <c r="BF71" s="67">
        <f t="shared" si="127"/>
        <v>-10</v>
      </c>
      <c r="BG71" s="59">
        <f t="shared" si="120"/>
        <v>102.09928003031452</v>
      </c>
      <c r="BH71" s="72">
        <f t="shared" si="121"/>
        <v>101.89078808047194</v>
      </c>
      <c r="BI71" s="74">
        <f t="shared" si="122"/>
        <v>112.50104384133613</v>
      </c>
      <c r="BJ71" s="73"/>
      <c r="BK71" s="42"/>
      <c r="BL71" s="52"/>
      <c r="BM71" s="67"/>
      <c r="BN71" s="67">
        <f t="shared" ref="BN71:BO76" si="128">AD71-Y71</f>
        <v>0</v>
      </c>
      <c r="BO71" s="67">
        <f t="shared" si="128"/>
        <v>-10</v>
      </c>
      <c r="BP71" s="52"/>
      <c r="BQ71" s="67"/>
      <c r="BR71" s="72">
        <f t="shared" si="123"/>
        <v>100</v>
      </c>
      <c r="BS71" s="74">
        <f t="shared" si="123"/>
        <v>88.888888888888886</v>
      </c>
      <c r="BT71" s="42"/>
      <c r="BU71" s="52"/>
      <c r="BV71" s="67"/>
      <c r="BW71" s="67">
        <f t="shared" ref="BW71:BX76" si="129">AD71-D71</f>
        <v>-8019232</v>
      </c>
      <c r="BX71" s="67">
        <f t="shared" si="129"/>
        <v>-27</v>
      </c>
      <c r="BY71" s="59"/>
      <c r="BZ71" s="72"/>
      <c r="CA71" s="72">
        <f t="shared" si="124"/>
        <v>76.334045130989438</v>
      </c>
      <c r="CB71" s="74">
        <f t="shared" si="124"/>
        <v>74.766355140186917</v>
      </c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</row>
    <row r="72" spans="1:131" ht="20.25" hidden="1" outlineLevel="1" x14ac:dyDescent="0.3">
      <c r="A72" s="64" t="s">
        <v>45</v>
      </c>
      <c r="B72" s="52"/>
      <c r="C72" s="67"/>
      <c r="D72" s="83">
        <v>0</v>
      </c>
      <c r="E72" s="83">
        <v>0</v>
      </c>
      <c r="F72" s="54">
        <f t="shared" si="114"/>
        <v>0</v>
      </c>
      <c r="G72" s="52"/>
      <c r="H72" s="67"/>
      <c r="I72" s="83">
        <v>0</v>
      </c>
      <c r="J72" s="83">
        <v>0</v>
      </c>
      <c r="K72" s="54">
        <f t="shared" si="115"/>
        <v>0</v>
      </c>
      <c r="L72" s="52"/>
      <c r="M72" s="67"/>
      <c r="N72" s="83">
        <v>0</v>
      </c>
      <c r="O72" s="83">
        <v>0</v>
      </c>
      <c r="P72" s="55">
        <f t="shared" si="116"/>
        <v>0</v>
      </c>
      <c r="Q72" s="52"/>
      <c r="R72" s="84"/>
      <c r="S72" s="85"/>
      <c r="T72" s="52"/>
      <c r="U72" s="84"/>
      <c r="V72" s="85"/>
      <c r="W72" s="52"/>
      <c r="X72" s="67"/>
      <c r="Y72" s="67">
        <f t="shared" si="125"/>
        <v>0</v>
      </c>
      <c r="Z72" s="67">
        <f t="shared" si="125"/>
        <v>0</v>
      </c>
      <c r="AA72" s="54">
        <f t="shared" si="117"/>
        <v>0</v>
      </c>
      <c r="AB72" s="52"/>
      <c r="AC72" s="67"/>
      <c r="AD72" s="84"/>
      <c r="AE72" s="84"/>
      <c r="AF72" s="54">
        <f t="shared" si="118"/>
        <v>0</v>
      </c>
      <c r="AG72" s="52"/>
      <c r="AH72" s="84"/>
      <c r="AI72" s="85"/>
      <c r="AJ72" s="52"/>
      <c r="AK72" s="84"/>
      <c r="AL72" s="85"/>
      <c r="AM72" s="52"/>
      <c r="AN72" s="84"/>
      <c r="AO72" s="85"/>
      <c r="AP72" s="52"/>
      <c r="AQ72" s="84"/>
      <c r="AR72" s="85"/>
      <c r="AS72" s="71"/>
      <c r="AT72" s="42"/>
      <c r="AU72" s="52"/>
      <c r="AV72" s="67"/>
      <c r="AW72" s="67">
        <f t="shared" si="126"/>
        <v>0</v>
      </c>
      <c r="AX72" s="67">
        <f t="shared" si="126"/>
        <v>0</v>
      </c>
      <c r="AY72" s="59"/>
      <c r="AZ72" s="72"/>
      <c r="BA72" s="72">
        <f t="shared" si="119"/>
        <v>0</v>
      </c>
      <c r="BB72" s="72">
        <f t="shared" si="119"/>
        <v>0</v>
      </c>
      <c r="BC72" s="52"/>
      <c r="BD72" s="67"/>
      <c r="BE72" s="67">
        <f t="shared" si="127"/>
        <v>0</v>
      </c>
      <c r="BF72" s="67">
        <f t="shared" si="127"/>
        <v>0</v>
      </c>
      <c r="BG72" s="59">
        <f t="shared" si="120"/>
        <v>0</v>
      </c>
      <c r="BH72" s="72">
        <f t="shared" si="121"/>
        <v>0</v>
      </c>
      <c r="BI72" s="74">
        <f t="shared" si="122"/>
        <v>0</v>
      </c>
      <c r="BJ72" s="73"/>
      <c r="BK72" s="42"/>
      <c r="BL72" s="52"/>
      <c r="BM72" s="67"/>
      <c r="BN72" s="67">
        <f t="shared" si="128"/>
        <v>0</v>
      </c>
      <c r="BO72" s="67">
        <f t="shared" si="128"/>
        <v>0</v>
      </c>
      <c r="BP72" s="52"/>
      <c r="BQ72" s="67"/>
      <c r="BR72" s="72">
        <f t="shared" si="123"/>
        <v>0</v>
      </c>
      <c r="BS72" s="74">
        <f t="shared" si="123"/>
        <v>0</v>
      </c>
      <c r="BT72" s="42"/>
      <c r="BU72" s="52"/>
      <c r="BV72" s="67"/>
      <c r="BW72" s="67">
        <f t="shared" si="129"/>
        <v>0</v>
      </c>
      <c r="BX72" s="67">
        <f t="shared" si="129"/>
        <v>0</v>
      </c>
      <c r="BY72" s="59"/>
      <c r="BZ72" s="72"/>
      <c r="CA72" s="72">
        <f t="shared" si="124"/>
        <v>0</v>
      </c>
      <c r="CB72" s="74">
        <f t="shared" si="124"/>
        <v>0</v>
      </c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</row>
    <row r="73" spans="1:131" ht="20.25" hidden="1" outlineLevel="1" x14ac:dyDescent="0.3">
      <c r="A73" s="64" t="s">
        <v>46</v>
      </c>
      <c r="B73" s="52"/>
      <c r="C73" s="67"/>
      <c r="D73" s="83">
        <v>0</v>
      </c>
      <c r="E73" s="83">
        <v>0</v>
      </c>
      <c r="F73" s="54">
        <f t="shared" si="114"/>
        <v>0</v>
      </c>
      <c r="G73" s="52"/>
      <c r="H73" s="67"/>
      <c r="I73" s="83">
        <v>0</v>
      </c>
      <c r="J73" s="83">
        <v>0</v>
      </c>
      <c r="K73" s="54">
        <f t="shared" si="115"/>
        <v>0</v>
      </c>
      <c r="L73" s="52"/>
      <c r="M73" s="67"/>
      <c r="N73" s="83">
        <v>0</v>
      </c>
      <c r="O73" s="83">
        <v>0</v>
      </c>
      <c r="P73" s="55">
        <f t="shared" si="116"/>
        <v>0</v>
      </c>
      <c r="Q73" s="52"/>
      <c r="R73" s="84"/>
      <c r="S73" s="85"/>
      <c r="T73" s="52"/>
      <c r="U73" s="84"/>
      <c r="V73" s="85"/>
      <c r="W73" s="52"/>
      <c r="X73" s="67"/>
      <c r="Y73" s="67">
        <f t="shared" si="125"/>
        <v>0</v>
      </c>
      <c r="Z73" s="67">
        <f t="shared" si="125"/>
        <v>0</v>
      </c>
      <c r="AA73" s="54">
        <f t="shared" si="117"/>
        <v>0</v>
      </c>
      <c r="AB73" s="52"/>
      <c r="AC73" s="67"/>
      <c r="AD73" s="84"/>
      <c r="AE73" s="84"/>
      <c r="AF73" s="54">
        <f t="shared" si="118"/>
        <v>0</v>
      </c>
      <c r="AG73" s="52"/>
      <c r="AH73" s="84"/>
      <c r="AI73" s="85"/>
      <c r="AJ73" s="52"/>
      <c r="AK73" s="84"/>
      <c r="AL73" s="85"/>
      <c r="AM73" s="52"/>
      <c r="AN73" s="84"/>
      <c r="AO73" s="85"/>
      <c r="AP73" s="52"/>
      <c r="AQ73" s="84"/>
      <c r="AR73" s="85"/>
      <c r="AS73" s="71"/>
      <c r="AT73" s="42"/>
      <c r="AU73" s="52"/>
      <c r="AV73" s="67"/>
      <c r="AW73" s="67">
        <f t="shared" si="126"/>
        <v>0</v>
      </c>
      <c r="AX73" s="67">
        <f t="shared" si="126"/>
        <v>0</v>
      </c>
      <c r="AY73" s="59"/>
      <c r="AZ73" s="72"/>
      <c r="BA73" s="72">
        <f t="shared" si="119"/>
        <v>0</v>
      </c>
      <c r="BB73" s="72">
        <f t="shared" si="119"/>
        <v>0</v>
      </c>
      <c r="BC73" s="52"/>
      <c r="BD73" s="67"/>
      <c r="BE73" s="67">
        <f t="shared" si="127"/>
        <v>0</v>
      </c>
      <c r="BF73" s="67">
        <f t="shared" si="127"/>
        <v>0</v>
      </c>
      <c r="BG73" s="59">
        <f t="shared" si="120"/>
        <v>0</v>
      </c>
      <c r="BH73" s="72">
        <f t="shared" si="121"/>
        <v>0</v>
      </c>
      <c r="BI73" s="74">
        <f t="shared" si="122"/>
        <v>0</v>
      </c>
      <c r="BJ73" s="73"/>
      <c r="BK73" s="42"/>
      <c r="BL73" s="52"/>
      <c r="BM73" s="67"/>
      <c r="BN73" s="67">
        <f t="shared" si="128"/>
        <v>0</v>
      </c>
      <c r="BO73" s="67">
        <f t="shared" si="128"/>
        <v>0</v>
      </c>
      <c r="BP73" s="52"/>
      <c r="BQ73" s="67"/>
      <c r="BR73" s="72">
        <f t="shared" si="123"/>
        <v>0</v>
      </c>
      <c r="BS73" s="74">
        <f t="shared" si="123"/>
        <v>0</v>
      </c>
      <c r="BT73" s="42"/>
      <c r="BU73" s="52"/>
      <c r="BV73" s="67"/>
      <c r="BW73" s="67">
        <f t="shared" si="129"/>
        <v>0</v>
      </c>
      <c r="BX73" s="67">
        <f t="shared" si="129"/>
        <v>0</v>
      </c>
      <c r="BY73" s="59"/>
      <c r="BZ73" s="72"/>
      <c r="CA73" s="72">
        <f t="shared" si="124"/>
        <v>0</v>
      </c>
      <c r="CB73" s="74">
        <f t="shared" si="124"/>
        <v>0</v>
      </c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</row>
    <row r="74" spans="1:131" ht="20.25" hidden="1" outlineLevel="1" x14ac:dyDescent="0.3">
      <c r="A74" s="64" t="s">
        <v>47</v>
      </c>
      <c r="B74" s="52"/>
      <c r="C74" s="67"/>
      <c r="D74" s="83">
        <v>0</v>
      </c>
      <c r="E74" s="83">
        <v>0</v>
      </c>
      <c r="F74" s="54">
        <f t="shared" si="114"/>
        <v>0</v>
      </c>
      <c r="G74" s="52"/>
      <c r="H74" s="67"/>
      <c r="I74" s="83">
        <v>0</v>
      </c>
      <c r="J74" s="83">
        <v>0</v>
      </c>
      <c r="K74" s="54">
        <f t="shared" si="115"/>
        <v>0</v>
      </c>
      <c r="L74" s="52"/>
      <c r="M74" s="67"/>
      <c r="N74" s="83">
        <v>0</v>
      </c>
      <c r="O74" s="83">
        <v>0</v>
      </c>
      <c r="P74" s="55">
        <f t="shared" si="116"/>
        <v>0</v>
      </c>
      <c r="Q74" s="52"/>
      <c r="R74" s="84"/>
      <c r="S74" s="85"/>
      <c r="T74" s="52"/>
      <c r="U74" s="84"/>
      <c r="V74" s="85"/>
      <c r="W74" s="52"/>
      <c r="X74" s="67"/>
      <c r="Y74" s="67">
        <f t="shared" si="125"/>
        <v>0</v>
      </c>
      <c r="Z74" s="67">
        <f t="shared" si="125"/>
        <v>0</v>
      </c>
      <c r="AA74" s="54">
        <f t="shared" si="117"/>
        <v>0</v>
      </c>
      <c r="AB74" s="52"/>
      <c r="AC74" s="67"/>
      <c r="AD74" s="84"/>
      <c r="AE74" s="84"/>
      <c r="AF74" s="54">
        <f t="shared" si="118"/>
        <v>0</v>
      </c>
      <c r="AG74" s="52"/>
      <c r="AH74" s="84"/>
      <c r="AI74" s="85"/>
      <c r="AJ74" s="52"/>
      <c r="AK74" s="84"/>
      <c r="AL74" s="85"/>
      <c r="AM74" s="52"/>
      <c r="AN74" s="84"/>
      <c r="AO74" s="85"/>
      <c r="AP74" s="52"/>
      <c r="AQ74" s="84"/>
      <c r="AR74" s="85"/>
      <c r="AS74" s="71"/>
      <c r="AT74" s="42"/>
      <c r="AU74" s="52"/>
      <c r="AV74" s="67"/>
      <c r="AW74" s="67">
        <f t="shared" si="126"/>
        <v>0</v>
      </c>
      <c r="AX74" s="67">
        <f t="shared" si="126"/>
        <v>0</v>
      </c>
      <c r="AY74" s="59"/>
      <c r="AZ74" s="72"/>
      <c r="BA74" s="72">
        <f t="shared" si="119"/>
        <v>0</v>
      </c>
      <c r="BB74" s="72">
        <f t="shared" si="119"/>
        <v>0</v>
      </c>
      <c r="BC74" s="52"/>
      <c r="BD74" s="67"/>
      <c r="BE74" s="67">
        <f t="shared" si="127"/>
        <v>0</v>
      </c>
      <c r="BF74" s="67">
        <f t="shared" si="127"/>
        <v>0</v>
      </c>
      <c r="BG74" s="59">
        <f t="shared" si="120"/>
        <v>0</v>
      </c>
      <c r="BH74" s="72">
        <f t="shared" si="121"/>
        <v>0</v>
      </c>
      <c r="BI74" s="74">
        <f t="shared" si="122"/>
        <v>0</v>
      </c>
      <c r="BJ74" s="73"/>
      <c r="BK74" s="42"/>
      <c r="BL74" s="52"/>
      <c r="BM74" s="67"/>
      <c r="BN74" s="67">
        <f t="shared" si="128"/>
        <v>0</v>
      </c>
      <c r="BO74" s="67">
        <f t="shared" si="128"/>
        <v>0</v>
      </c>
      <c r="BP74" s="52"/>
      <c r="BQ74" s="67"/>
      <c r="BR74" s="72">
        <f t="shared" si="123"/>
        <v>0</v>
      </c>
      <c r="BS74" s="74">
        <f t="shared" si="123"/>
        <v>0</v>
      </c>
      <c r="BT74" s="42"/>
      <c r="BU74" s="52"/>
      <c r="BV74" s="67"/>
      <c r="BW74" s="67">
        <f t="shared" si="129"/>
        <v>0</v>
      </c>
      <c r="BX74" s="67">
        <f t="shared" si="129"/>
        <v>0</v>
      </c>
      <c r="BY74" s="59"/>
      <c r="BZ74" s="72"/>
      <c r="CA74" s="72">
        <f t="shared" si="124"/>
        <v>0</v>
      </c>
      <c r="CB74" s="74">
        <f t="shared" si="124"/>
        <v>0</v>
      </c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</row>
    <row r="75" spans="1:131" ht="20.25" outlineLevel="1" x14ac:dyDescent="0.3">
      <c r="A75" s="64" t="s">
        <v>48</v>
      </c>
      <c r="B75" s="52"/>
      <c r="C75" s="67"/>
      <c r="D75" s="83">
        <v>0</v>
      </c>
      <c r="E75" s="83">
        <v>0</v>
      </c>
      <c r="F75" s="54">
        <f t="shared" si="114"/>
        <v>0</v>
      </c>
      <c r="G75" s="52"/>
      <c r="H75" s="67"/>
      <c r="I75" s="83">
        <v>8648322</v>
      </c>
      <c r="J75" s="83">
        <v>23</v>
      </c>
      <c r="K75" s="54">
        <f t="shared" si="115"/>
        <v>31335</v>
      </c>
      <c r="L75" s="52"/>
      <c r="M75" s="67"/>
      <c r="N75" s="83">
        <v>12205568</v>
      </c>
      <c r="O75" s="83">
        <v>23</v>
      </c>
      <c r="P75" s="55">
        <f t="shared" si="116"/>
        <v>44223</v>
      </c>
      <c r="Q75" s="52"/>
      <c r="R75" s="84"/>
      <c r="S75" s="85"/>
      <c r="T75" s="52"/>
      <c r="U75" s="84"/>
      <c r="V75" s="85"/>
      <c r="W75" s="52"/>
      <c r="X75" s="67"/>
      <c r="Y75" s="67">
        <f t="shared" si="125"/>
        <v>12205568</v>
      </c>
      <c r="Z75" s="67">
        <f t="shared" si="125"/>
        <v>23</v>
      </c>
      <c r="AA75" s="54">
        <f t="shared" si="117"/>
        <v>44223</v>
      </c>
      <c r="AB75" s="52"/>
      <c r="AC75" s="67"/>
      <c r="AD75" s="84">
        <v>12205568</v>
      </c>
      <c r="AE75" s="84">
        <v>30</v>
      </c>
      <c r="AF75" s="54">
        <f t="shared" si="118"/>
        <v>33904</v>
      </c>
      <c r="AG75" s="52"/>
      <c r="AH75" s="84"/>
      <c r="AI75" s="85"/>
      <c r="AJ75" s="52"/>
      <c r="AK75" s="84"/>
      <c r="AL75" s="85"/>
      <c r="AM75" s="52"/>
      <c r="AN75" s="84"/>
      <c r="AO75" s="85"/>
      <c r="AP75" s="52"/>
      <c r="AQ75" s="84"/>
      <c r="AR75" s="85"/>
      <c r="AS75" s="71"/>
      <c r="AT75" s="42"/>
      <c r="AU75" s="52"/>
      <c r="AV75" s="67"/>
      <c r="AW75" s="67">
        <f t="shared" si="126"/>
        <v>0</v>
      </c>
      <c r="AX75" s="67">
        <f t="shared" si="126"/>
        <v>7</v>
      </c>
      <c r="AY75" s="59"/>
      <c r="AZ75" s="72"/>
      <c r="BA75" s="72">
        <f t="shared" si="119"/>
        <v>100</v>
      </c>
      <c r="BB75" s="72">
        <f t="shared" si="119"/>
        <v>130.43478260869566</v>
      </c>
      <c r="BC75" s="52"/>
      <c r="BD75" s="67"/>
      <c r="BE75" s="67">
        <f t="shared" si="127"/>
        <v>0</v>
      </c>
      <c r="BF75" s="67">
        <f t="shared" si="127"/>
        <v>7</v>
      </c>
      <c r="BG75" s="59">
        <f t="shared" si="120"/>
        <v>0</v>
      </c>
      <c r="BH75" s="72">
        <f t="shared" si="121"/>
        <v>108.198500079783</v>
      </c>
      <c r="BI75" s="74">
        <f t="shared" si="122"/>
        <v>76.665988286638182</v>
      </c>
      <c r="BJ75" s="73"/>
      <c r="BK75" s="42"/>
      <c r="BL75" s="52"/>
      <c r="BM75" s="67"/>
      <c r="BN75" s="67">
        <f t="shared" si="128"/>
        <v>0</v>
      </c>
      <c r="BO75" s="67">
        <f t="shared" si="128"/>
        <v>7</v>
      </c>
      <c r="BP75" s="52"/>
      <c r="BQ75" s="67"/>
      <c r="BR75" s="72">
        <f t="shared" si="123"/>
        <v>100</v>
      </c>
      <c r="BS75" s="74">
        <f t="shared" si="123"/>
        <v>130.43478260869566</v>
      </c>
      <c r="BT75" s="42"/>
      <c r="BU75" s="52"/>
      <c r="BV75" s="67"/>
      <c r="BW75" s="67">
        <f t="shared" si="129"/>
        <v>12205568</v>
      </c>
      <c r="BX75" s="67">
        <f t="shared" si="129"/>
        <v>30</v>
      </c>
      <c r="BY75" s="59"/>
      <c r="BZ75" s="72"/>
      <c r="CA75" s="72">
        <f t="shared" si="124"/>
        <v>0</v>
      </c>
      <c r="CB75" s="74">
        <f t="shared" si="124"/>
        <v>0</v>
      </c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</row>
    <row r="76" spans="1:131" ht="20.25" hidden="1" outlineLevel="1" x14ac:dyDescent="0.3">
      <c r="A76" s="65" t="s">
        <v>49</v>
      </c>
      <c r="B76" s="52"/>
      <c r="C76" s="67"/>
      <c r="D76" s="83">
        <v>0</v>
      </c>
      <c r="E76" s="83">
        <v>0</v>
      </c>
      <c r="F76" s="54">
        <f t="shared" si="114"/>
        <v>0</v>
      </c>
      <c r="G76" s="52"/>
      <c r="H76" s="67"/>
      <c r="I76" s="83">
        <v>0</v>
      </c>
      <c r="J76" s="83">
        <v>0</v>
      </c>
      <c r="K76" s="54">
        <f t="shared" si="115"/>
        <v>0</v>
      </c>
      <c r="L76" s="52"/>
      <c r="M76" s="67"/>
      <c r="N76" s="83">
        <v>0</v>
      </c>
      <c r="O76" s="83">
        <v>0</v>
      </c>
      <c r="P76" s="55">
        <f t="shared" si="116"/>
        <v>0</v>
      </c>
      <c r="Q76" s="52"/>
      <c r="R76" s="84"/>
      <c r="S76" s="85"/>
      <c r="T76" s="52"/>
      <c r="U76" s="84"/>
      <c r="V76" s="85"/>
      <c r="W76" s="52"/>
      <c r="X76" s="67"/>
      <c r="Y76" s="67">
        <f t="shared" si="125"/>
        <v>0</v>
      </c>
      <c r="Z76" s="67">
        <f t="shared" si="125"/>
        <v>0</v>
      </c>
      <c r="AA76" s="54">
        <f t="shared" si="117"/>
        <v>0</v>
      </c>
      <c r="AB76" s="52"/>
      <c r="AC76" s="67"/>
      <c r="AD76" s="84"/>
      <c r="AE76" s="84"/>
      <c r="AF76" s="54">
        <f t="shared" si="118"/>
        <v>0</v>
      </c>
      <c r="AG76" s="52"/>
      <c r="AH76" s="84"/>
      <c r="AI76" s="85"/>
      <c r="AJ76" s="52"/>
      <c r="AK76" s="84"/>
      <c r="AL76" s="85"/>
      <c r="AM76" s="52"/>
      <c r="AN76" s="84"/>
      <c r="AO76" s="85"/>
      <c r="AP76" s="52"/>
      <c r="AQ76" s="84"/>
      <c r="AR76" s="85"/>
      <c r="AS76" s="71"/>
      <c r="AT76" s="42"/>
      <c r="AU76" s="52"/>
      <c r="AV76" s="67"/>
      <c r="AW76" s="67">
        <f t="shared" si="126"/>
        <v>0</v>
      </c>
      <c r="AX76" s="67">
        <f t="shared" si="126"/>
        <v>0</v>
      </c>
      <c r="AY76" s="59"/>
      <c r="AZ76" s="72"/>
      <c r="BA76" s="72">
        <f t="shared" si="119"/>
        <v>0</v>
      </c>
      <c r="BB76" s="72">
        <f t="shared" si="119"/>
        <v>0</v>
      </c>
      <c r="BC76" s="52"/>
      <c r="BD76" s="67"/>
      <c r="BE76" s="67">
        <f t="shared" si="127"/>
        <v>0</v>
      </c>
      <c r="BF76" s="67">
        <f t="shared" si="127"/>
        <v>0</v>
      </c>
      <c r="BG76" s="59">
        <f t="shared" si="120"/>
        <v>0</v>
      </c>
      <c r="BH76" s="72">
        <f t="shared" si="121"/>
        <v>0</v>
      </c>
      <c r="BI76" s="74">
        <f t="shared" si="122"/>
        <v>0</v>
      </c>
      <c r="BJ76" s="73"/>
      <c r="BK76" s="42"/>
      <c r="BL76" s="52"/>
      <c r="BM76" s="67"/>
      <c r="BN76" s="67">
        <f t="shared" si="128"/>
        <v>0</v>
      </c>
      <c r="BO76" s="67">
        <f t="shared" si="128"/>
        <v>0</v>
      </c>
      <c r="BP76" s="52"/>
      <c r="BQ76" s="67"/>
      <c r="BR76" s="72">
        <f t="shared" si="123"/>
        <v>0</v>
      </c>
      <c r="BS76" s="74">
        <f t="shared" si="123"/>
        <v>0</v>
      </c>
      <c r="BT76" s="42"/>
      <c r="BU76" s="52"/>
      <c r="BV76" s="67"/>
      <c r="BW76" s="67">
        <f t="shared" si="129"/>
        <v>0</v>
      </c>
      <c r="BX76" s="67">
        <f t="shared" si="129"/>
        <v>0</v>
      </c>
      <c r="BY76" s="59"/>
      <c r="BZ76" s="72"/>
      <c r="CA76" s="72">
        <f t="shared" si="124"/>
        <v>0</v>
      </c>
      <c r="CB76" s="74">
        <f t="shared" si="124"/>
        <v>0</v>
      </c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</row>
    <row r="77" spans="1:131" ht="20.25" hidden="1" outlineLevel="1" x14ac:dyDescent="0.3">
      <c r="A77" s="64" t="s">
        <v>50</v>
      </c>
      <c r="B77" s="52"/>
      <c r="C77" s="83">
        <v>0</v>
      </c>
      <c r="D77" s="67"/>
      <c r="E77" s="67"/>
      <c r="F77" s="70"/>
      <c r="G77" s="52"/>
      <c r="H77" s="83">
        <v>0</v>
      </c>
      <c r="I77" s="67"/>
      <c r="J77" s="67"/>
      <c r="K77" s="70"/>
      <c r="L77" s="52"/>
      <c r="M77" s="83">
        <v>0</v>
      </c>
      <c r="N77" s="67"/>
      <c r="O77" s="67"/>
      <c r="P77" s="75"/>
      <c r="Q77" s="86"/>
      <c r="R77" s="67"/>
      <c r="S77" s="70"/>
      <c r="T77" s="86"/>
      <c r="U77" s="67"/>
      <c r="V77" s="70"/>
      <c r="W77" s="52"/>
      <c r="X77" s="67">
        <f>M77+Q77-T77</f>
        <v>0</v>
      </c>
      <c r="Y77" s="67"/>
      <c r="Z77" s="67"/>
      <c r="AA77" s="70"/>
      <c r="AB77" s="52"/>
      <c r="AC77" s="84"/>
      <c r="AD77" s="67"/>
      <c r="AE77" s="67"/>
      <c r="AF77" s="70"/>
      <c r="AG77" s="86"/>
      <c r="AH77" s="67"/>
      <c r="AI77" s="70"/>
      <c r="AJ77" s="86"/>
      <c r="AK77" s="67"/>
      <c r="AL77" s="70"/>
      <c r="AM77" s="86"/>
      <c r="AN77" s="67"/>
      <c r="AO77" s="70"/>
      <c r="AP77" s="86"/>
      <c r="AQ77" s="67"/>
      <c r="AR77" s="70"/>
      <c r="AS77" s="71"/>
      <c r="AT77" s="42"/>
      <c r="AU77" s="52"/>
      <c r="AV77" s="67">
        <f>AC77-M77</f>
        <v>0</v>
      </c>
      <c r="AW77" s="67"/>
      <c r="AX77" s="67"/>
      <c r="AY77" s="59"/>
      <c r="AZ77" s="72">
        <f>IF(M77=0,0,AC77/M77*100)</f>
        <v>0</v>
      </c>
      <c r="BA77" s="72"/>
      <c r="BB77" s="72"/>
      <c r="BC77" s="52"/>
      <c r="BD77" s="67">
        <f>AC77-M77-AG77-AJ77-AM77-AP77</f>
        <v>0</v>
      </c>
      <c r="BE77" s="67"/>
      <c r="BF77" s="67"/>
      <c r="BG77" s="52"/>
      <c r="BH77" s="67"/>
      <c r="BI77" s="70"/>
      <c r="BJ77" s="73"/>
      <c r="BK77" s="42"/>
      <c r="BL77" s="52"/>
      <c r="BM77" s="67">
        <f>AC77-X77</f>
        <v>0</v>
      </c>
      <c r="BN77" s="67"/>
      <c r="BO77" s="67"/>
      <c r="BP77" s="52"/>
      <c r="BQ77" s="72">
        <f>IF(X77=0,0,AC77/X77*100)</f>
        <v>0</v>
      </c>
      <c r="BR77" s="67"/>
      <c r="BS77" s="70"/>
      <c r="BT77" s="42"/>
      <c r="BU77" s="52"/>
      <c r="BV77" s="67">
        <f>AC77-C77</f>
        <v>0</v>
      </c>
      <c r="BW77" s="67"/>
      <c r="BX77" s="67"/>
      <c r="BY77" s="59"/>
      <c r="BZ77" s="72">
        <f>IF(C77=0,0,AC77/C77*100)</f>
        <v>0</v>
      </c>
      <c r="CA77" s="72"/>
      <c r="CB77" s="74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</row>
    <row r="78" spans="1:131" ht="18" customHeight="1" outlineLevel="1" x14ac:dyDescent="0.3">
      <c r="A78" s="82" t="s">
        <v>59</v>
      </c>
      <c r="B78" s="52">
        <f>C78+D78</f>
        <v>21257034</v>
      </c>
      <c r="C78" s="83">
        <v>27540</v>
      </c>
      <c r="D78" s="67">
        <f>SUM(D79:D80,D83:D84)</f>
        <v>21229494</v>
      </c>
      <c r="E78" s="67">
        <f>SUM(E79:E80,E83:E84)</f>
        <v>48</v>
      </c>
      <c r="F78" s="54">
        <f t="shared" ref="F78:F84" si="130">IF(E78=0,0,ROUND(D78/E78/12,0))</f>
        <v>36857</v>
      </c>
      <c r="G78" s="52">
        <f>H78+I78</f>
        <v>18579355</v>
      </c>
      <c r="H78" s="83">
        <v>28932</v>
      </c>
      <c r="I78" s="67">
        <f>SUM(I79:I80,I83:I84)</f>
        <v>18550423</v>
      </c>
      <c r="J78" s="67">
        <f>SUM(J79:J80,J83:J84)</f>
        <v>49</v>
      </c>
      <c r="K78" s="54">
        <f t="shared" ref="K78:K84" si="131">IF(J78=0,0,ROUND(I78/J78/12,0))</f>
        <v>31548</v>
      </c>
      <c r="L78" s="52">
        <f>M78+N78</f>
        <v>18672107</v>
      </c>
      <c r="M78" s="83">
        <v>28932</v>
      </c>
      <c r="N78" s="67">
        <f>SUM(N79:N80,N83:N84)</f>
        <v>18643175</v>
      </c>
      <c r="O78" s="67">
        <f>SUM(O79:O80,O83:O84)</f>
        <v>49</v>
      </c>
      <c r="P78" s="55">
        <f t="shared" ref="P78:P84" si="132">IF(O78=0,0,ROUND(N78/O78/12,0))</f>
        <v>31706</v>
      </c>
      <c r="Q78" s="86"/>
      <c r="R78" s="67">
        <f>SUM(R79:R80,R83:R84)</f>
        <v>3334869</v>
      </c>
      <c r="S78" s="70">
        <f>SUM(S79:S80,S83:S84)</f>
        <v>0</v>
      </c>
      <c r="T78" s="86"/>
      <c r="U78" s="67">
        <f>SUM(U79:U80,U83:U84)</f>
        <v>0</v>
      </c>
      <c r="V78" s="70">
        <f>SUM(V79:V80,V83:V84)</f>
        <v>0</v>
      </c>
      <c r="W78" s="52">
        <f>X78+Y78</f>
        <v>22006976</v>
      </c>
      <c r="X78" s="67">
        <f>M78+Q78-T78</f>
        <v>28932</v>
      </c>
      <c r="Y78" s="67">
        <f>SUM(Y79:Y80,Y83:Y84)</f>
        <v>21978044</v>
      </c>
      <c r="Z78" s="67">
        <f>SUM(Z79:Z80,Z83:Z84)</f>
        <v>49</v>
      </c>
      <c r="AA78" s="54">
        <f t="shared" ref="AA78:AA84" si="133">IF(Z78=0,0,ROUND(Y78/Z78/12,0))</f>
        <v>37378</v>
      </c>
      <c r="AB78" s="52">
        <f>AC78+AD78</f>
        <v>20238161</v>
      </c>
      <c r="AC78" s="84">
        <v>12076</v>
      </c>
      <c r="AD78" s="67">
        <f>SUM(AD79:AD80,AD83:AD84)</f>
        <v>20226085</v>
      </c>
      <c r="AE78" s="67">
        <f>SUM(AE79:AE80,AE83:AE84)</f>
        <v>47</v>
      </c>
      <c r="AF78" s="54">
        <f t="shared" ref="AF78:AF84" si="134">IF(AE78=0,0,ROUND(AD78/AE78/12,0))</f>
        <v>35862</v>
      </c>
      <c r="AG78" s="86"/>
      <c r="AH78" s="67">
        <f>SUM(AH79:AH80,AH83:AH84)</f>
        <v>3334869</v>
      </c>
      <c r="AI78" s="70">
        <f>SUM(AI79:AI80,AI83:AI84)</f>
        <v>0</v>
      </c>
      <c r="AJ78" s="86"/>
      <c r="AK78" s="67">
        <f>SUM(AK79:AK80,AK83:AK84)</f>
        <v>0</v>
      </c>
      <c r="AL78" s="70">
        <f>SUM(AL79:AL80,AL83:AL84)</f>
        <v>0</v>
      </c>
      <c r="AM78" s="86"/>
      <c r="AN78" s="67">
        <f>SUM(AN79:AN80,AN83:AN84)</f>
        <v>0</v>
      </c>
      <c r="AO78" s="70">
        <f>SUM(AO79:AO80,AO83:AO84)</f>
        <v>0</v>
      </c>
      <c r="AP78" s="86"/>
      <c r="AQ78" s="67">
        <f>SUM(AQ79:AQ80,AQ83:AQ84)</f>
        <v>0</v>
      </c>
      <c r="AR78" s="70">
        <f>SUM(AR79:AR80,AR83:AR84)</f>
        <v>0</v>
      </c>
      <c r="AS78" s="71"/>
      <c r="AT78" s="42"/>
      <c r="AU78" s="52">
        <f>AV78+AW78</f>
        <v>1566054</v>
      </c>
      <c r="AV78" s="67">
        <f>AC78-M78</f>
        <v>-16856</v>
      </c>
      <c r="AW78" s="67">
        <f>SUM(AW79:AW80,AW83:AW84)</f>
        <v>1582910</v>
      </c>
      <c r="AX78" s="67">
        <f>SUM(AX79:AX80,AX83:AX84)</f>
        <v>-2</v>
      </c>
      <c r="AY78" s="59">
        <f>IF(L78=0,0,AB78/L78*100)</f>
        <v>108.38713060074045</v>
      </c>
      <c r="AZ78" s="72">
        <f>IF(M78=0,0,AC78/M78*100)</f>
        <v>41.739250656712287</v>
      </c>
      <c r="BA78" s="72">
        <f t="shared" ref="BA78:BB84" si="135">IF(N78=0,0,AD78/N78*100)</f>
        <v>108.49056021841774</v>
      </c>
      <c r="BB78" s="72">
        <f t="shared" si="135"/>
        <v>95.918367346938766</v>
      </c>
      <c r="BC78" s="52">
        <f>BD78+BE78</f>
        <v>-1768815</v>
      </c>
      <c r="BD78" s="67">
        <f>AC78-M78-AG78-AJ78-AM78-AP78</f>
        <v>-16856</v>
      </c>
      <c r="BE78" s="67">
        <f>SUM(BE79:BE80,BE83:BE84)</f>
        <v>-1751959</v>
      </c>
      <c r="BF78" s="67">
        <f>SUM(BF79:BF80,BF83:BF84)</f>
        <v>-2</v>
      </c>
      <c r="BG78" s="59">
        <f t="shared" ref="BG78:BG84" si="136">IF(F78=0,0,AF78/F78*100)</f>
        <v>97.300377133244695</v>
      </c>
      <c r="BH78" s="72">
        <f t="shared" ref="BH78:BH84" si="137">IF(K78=0,0,AF78/K78*100)</f>
        <v>113.67440091289464</v>
      </c>
      <c r="BI78" s="74">
        <f t="shared" ref="BI78:BI84" si="138">IF(P78=0,0,AF78/P78*100)</f>
        <v>113.10792909859333</v>
      </c>
      <c r="BJ78" s="73"/>
      <c r="BK78" s="42"/>
      <c r="BL78" s="52">
        <f>BM78+BN78</f>
        <v>-1768815</v>
      </c>
      <c r="BM78" s="67">
        <f>AC78-X78</f>
        <v>-16856</v>
      </c>
      <c r="BN78" s="67">
        <f>SUM(BN79:BN80,BN83:BN84)</f>
        <v>-1751959</v>
      </c>
      <c r="BO78" s="67">
        <f>SUM(BO79:BO80,BO83:BO84)</f>
        <v>-2</v>
      </c>
      <c r="BP78" s="59">
        <f>IF(W78=0,0,AB78/W78*100)</f>
        <v>91.962480442565123</v>
      </c>
      <c r="BQ78" s="72">
        <f>IF(X78=0,0,AC78/X78*100)</f>
        <v>41.739250656712287</v>
      </c>
      <c r="BR78" s="72">
        <f t="shared" ref="BR78:BS84" si="139">IF(Y78=0,0,AD78/Y78*100)</f>
        <v>92.028594537348269</v>
      </c>
      <c r="BS78" s="74">
        <f t="shared" si="139"/>
        <v>95.918367346938766</v>
      </c>
      <c r="BT78" s="42"/>
      <c r="BU78" s="52">
        <f>BV78+BW78</f>
        <v>-1018873</v>
      </c>
      <c r="BV78" s="67">
        <f>AC78-C78</f>
        <v>-15464</v>
      </c>
      <c r="BW78" s="67">
        <f>SUM(BW79:BW80,BW83:BW84)</f>
        <v>-1003409</v>
      </c>
      <c r="BX78" s="67">
        <f>SUM(BX79:BX80,BX83:BX84)</f>
        <v>-1</v>
      </c>
      <c r="BY78" s="59">
        <f>IF(B78=0,0,AB78/B78*100)</f>
        <v>95.206890105176484</v>
      </c>
      <c r="BZ78" s="72">
        <f>IF(C78=0,0,AC78/C78*100)</f>
        <v>43.848946986201888</v>
      </c>
      <c r="CA78" s="72">
        <f t="shared" ref="CA78:CB84" si="140">IF(D78=0,0,AD78/D78*100)</f>
        <v>95.273514291014195</v>
      </c>
      <c r="CB78" s="74">
        <f t="shared" si="140"/>
        <v>97.916666666666657</v>
      </c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</row>
    <row r="79" spans="1:131" ht="20.25" outlineLevel="1" x14ac:dyDescent="0.3">
      <c r="A79" s="51" t="s">
        <v>44</v>
      </c>
      <c r="B79" s="52"/>
      <c r="C79" s="67"/>
      <c r="D79" s="83">
        <v>21229494</v>
      </c>
      <c r="E79" s="83">
        <v>48</v>
      </c>
      <c r="F79" s="54">
        <f t="shared" si="130"/>
        <v>36857</v>
      </c>
      <c r="G79" s="52"/>
      <c r="H79" s="67"/>
      <c r="I79" s="83">
        <v>12969710</v>
      </c>
      <c r="J79" s="83">
        <v>36</v>
      </c>
      <c r="K79" s="54">
        <f t="shared" si="131"/>
        <v>30022</v>
      </c>
      <c r="L79" s="52"/>
      <c r="M79" s="67"/>
      <c r="N79" s="83">
        <v>12969710</v>
      </c>
      <c r="O79" s="83">
        <v>36</v>
      </c>
      <c r="P79" s="55">
        <f t="shared" si="132"/>
        <v>30022</v>
      </c>
      <c r="Q79" s="52"/>
      <c r="R79" s="84"/>
      <c r="S79" s="85"/>
      <c r="T79" s="52"/>
      <c r="U79" s="84"/>
      <c r="V79" s="85"/>
      <c r="W79" s="52"/>
      <c r="X79" s="67"/>
      <c r="Y79" s="67">
        <f t="shared" ref="Y79:Z84" si="141">N79+R79-U79</f>
        <v>12969710</v>
      </c>
      <c r="Z79" s="67">
        <f t="shared" si="141"/>
        <v>36</v>
      </c>
      <c r="AA79" s="54">
        <f t="shared" si="133"/>
        <v>30022</v>
      </c>
      <c r="AB79" s="52"/>
      <c r="AC79" s="67"/>
      <c r="AD79" s="84">
        <v>11217751</v>
      </c>
      <c r="AE79" s="84">
        <v>28</v>
      </c>
      <c r="AF79" s="54">
        <f t="shared" si="134"/>
        <v>33386</v>
      </c>
      <c r="AG79" s="52"/>
      <c r="AH79" s="84"/>
      <c r="AI79" s="85"/>
      <c r="AJ79" s="52"/>
      <c r="AK79" s="84"/>
      <c r="AL79" s="85"/>
      <c r="AM79" s="52"/>
      <c r="AN79" s="84"/>
      <c r="AO79" s="85"/>
      <c r="AP79" s="52"/>
      <c r="AQ79" s="84"/>
      <c r="AR79" s="85"/>
      <c r="AS79" s="71"/>
      <c r="AT79" s="42"/>
      <c r="AU79" s="52"/>
      <c r="AV79" s="67"/>
      <c r="AW79" s="67">
        <f t="shared" ref="AW79:AX84" si="142">AD79-N79</f>
        <v>-1751959</v>
      </c>
      <c r="AX79" s="67">
        <f t="shared" si="142"/>
        <v>-8</v>
      </c>
      <c r="AY79" s="59"/>
      <c r="AZ79" s="72"/>
      <c r="BA79" s="72">
        <f t="shared" si="135"/>
        <v>86.491918477745457</v>
      </c>
      <c r="BB79" s="72">
        <f t="shared" si="135"/>
        <v>77.777777777777786</v>
      </c>
      <c r="BC79" s="52"/>
      <c r="BD79" s="67"/>
      <c r="BE79" s="67">
        <f t="shared" ref="BE79:BF84" si="143">AD79-N79-AH79-AK79-AN79-AQ79</f>
        <v>-1751959</v>
      </c>
      <c r="BF79" s="67">
        <f t="shared" si="143"/>
        <v>-8</v>
      </c>
      <c r="BG79" s="59">
        <f t="shared" si="136"/>
        <v>90.58252163768077</v>
      </c>
      <c r="BH79" s="72">
        <f t="shared" si="137"/>
        <v>111.20511624808474</v>
      </c>
      <c r="BI79" s="74">
        <f t="shared" si="138"/>
        <v>111.20511624808474</v>
      </c>
      <c r="BJ79" s="73"/>
      <c r="BK79" s="42"/>
      <c r="BL79" s="52"/>
      <c r="BM79" s="67"/>
      <c r="BN79" s="67">
        <f t="shared" ref="BN79:BO84" si="144">AD79-Y79</f>
        <v>-1751959</v>
      </c>
      <c r="BO79" s="67">
        <f t="shared" si="144"/>
        <v>-8</v>
      </c>
      <c r="BP79" s="52"/>
      <c r="BQ79" s="67"/>
      <c r="BR79" s="72">
        <f t="shared" si="139"/>
        <v>86.491918477745457</v>
      </c>
      <c r="BS79" s="74">
        <f t="shared" si="139"/>
        <v>77.777777777777786</v>
      </c>
      <c r="BT79" s="42"/>
      <c r="BU79" s="52"/>
      <c r="BV79" s="67"/>
      <c r="BW79" s="67">
        <f t="shared" ref="BW79:BX84" si="145">AD79-D79</f>
        <v>-10011743</v>
      </c>
      <c r="BX79" s="67">
        <f t="shared" si="145"/>
        <v>-20</v>
      </c>
      <c r="BY79" s="59"/>
      <c r="BZ79" s="72"/>
      <c r="CA79" s="72">
        <f t="shared" si="140"/>
        <v>52.840406841538481</v>
      </c>
      <c r="CB79" s="74">
        <f t="shared" si="140"/>
        <v>58.333333333333336</v>
      </c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</row>
    <row r="80" spans="1:131" ht="20.25" hidden="1" outlineLevel="1" x14ac:dyDescent="0.3">
      <c r="A80" s="64" t="s">
        <v>45</v>
      </c>
      <c r="B80" s="52"/>
      <c r="C80" s="67"/>
      <c r="D80" s="83">
        <v>0</v>
      </c>
      <c r="E80" s="83">
        <v>0</v>
      </c>
      <c r="F80" s="54">
        <f t="shared" si="130"/>
        <v>0</v>
      </c>
      <c r="G80" s="52"/>
      <c r="H80" s="67"/>
      <c r="I80" s="83">
        <v>0</v>
      </c>
      <c r="J80" s="83">
        <v>0</v>
      </c>
      <c r="K80" s="54">
        <f t="shared" si="131"/>
        <v>0</v>
      </c>
      <c r="L80" s="52"/>
      <c r="M80" s="67"/>
      <c r="N80" s="83">
        <v>0</v>
      </c>
      <c r="O80" s="83">
        <v>0</v>
      </c>
      <c r="P80" s="55">
        <f t="shared" si="132"/>
        <v>0</v>
      </c>
      <c r="Q80" s="52"/>
      <c r="R80" s="84"/>
      <c r="S80" s="85"/>
      <c r="T80" s="52"/>
      <c r="U80" s="84"/>
      <c r="V80" s="85"/>
      <c r="W80" s="52"/>
      <c r="X80" s="67"/>
      <c r="Y80" s="67">
        <f t="shared" si="141"/>
        <v>0</v>
      </c>
      <c r="Z80" s="67">
        <f t="shared" si="141"/>
        <v>0</v>
      </c>
      <c r="AA80" s="54">
        <f t="shared" si="133"/>
        <v>0</v>
      </c>
      <c r="AB80" s="52"/>
      <c r="AC80" s="67"/>
      <c r="AD80" s="84"/>
      <c r="AE80" s="84"/>
      <c r="AF80" s="54">
        <f t="shared" si="134"/>
        <v>0</v>
      </c>
      <c r="AG80" s="52"/>
      <c r="AH80" s="84"/>
      <c r="AI80" s="85"/>
      <c r="AJ80" s="52"/>
      <c r="AK80" s="84"/>
      <c r="AL80" s="85"/>
      <c r="AM80" s="52"/>
      <c r="AN80" s="84"/>
      <c r="AO80" s="85"/>
      <c r="AP80" s="52"/>
      <c r="AQ80" s="84"/>
      <c r="AR80" s="85"/>
      <c r="AS80" s="71"/>
      <c r="AT80" s="42"/>
      <c r="AU80" s="52"/>
      <c r="AV80" s="67"/>
      <c r="AW80" s="67">
        <f t="shared" si="142"/>
        <v>0</v>
      </c>
      <c r="AX80" s="67">
        <f t="shared" si="142"/>
        <v>0</v>
      </c>
      <c r="AY80" s="59"/>
      <c r="AZ80" s="72"/>
      <c r="BA80" s="72">
        <f t="shared" si="135"/>
        <v>0</v>
      </c>
      <c r="BB80" s="72">
        <f t="shared" si="135"/>
        <v>0</v>
      </c>
      <c r="BC80" s="52"/>
      <c r="BD80" s="67"/>
      <c r="BE80" s="67">
        <f t="shared" si="143"/>
        <v>0</v>
      </c>
      <c r="BF80" s="67">
        <f t="shared" si="143"/>
        <v>0</v>
      </c>
      <c r="BG80" s="59">
        <f t="shared" si="136"/>
        <v>0</v>
      </c>
      <c r="BH80" s="72">
        <f t="shared" si="137"/>
        <v>0</v>
      </c>
      <c r="BI80" s="74">
        <f t="shared" si="138"/>
        <v>0</v>
      </c>
      <c r="BJ80" s="73"/>
      <c r="BK80" s="42"/>
      <c r="BL80" s="52"/>
      <c r="BM80" s="67"/>
      <c r="BN80" s="67">
        <f t="shared" si="144"/>
        <v>0</v>
      </c>
      <c r="BO80" s="67">
        <f t="shared" si="144"/>
        <v>0</v>
      </c>
      <c r="BP80" s="52"/>
      <c r="BQ80" s="67"/>
      <c r="BR80" s="72">
        <f t="shared" si="139"/>
        <v>0</v>
      </c>
      <c r="BS80" s="74">
        <f t="shared" si="139"/>
        <v>0</v>
      </c>
      <c r="BT80" s="42"/>
      <c r="BU80" s="52"/>
      <c r="BV80" s="67"/>
      <c r="BW80" s="67">
        <f t="shared" si="145"/>
        <v>0</v>
      </c>
      <c r="BX80" s="67">
        <f t="shared" si="145"/>
        <v>0</v>
      </c>
      <c r="BY80" s="59"/>
      <c r="BZ80" s="72"/>
      <c r="CA80" s="72">
        <f t="shared" si="140"/>
        <v>0</v>
      </c>
      <c r="CB80" s="74">
        <f t="shared" si="140"/>
        <v>0</v>
      </c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</row>
    <row r="81" spans="1:131" ht="20.25" hidden="1" outlineLevel="1" x14ac:dyDescent="0.3">
      <c r="A81" s="64" t="s">
        <v>46</v>
      </c>
      <c r="B81" s="52"/>
      <c r="C81" s="67"/>
      <c r="D81" s="83">
        <v>0</v>
      </c>
      <c r="E81" s="83">
        <v>0</v>
      </c>
      <c r="F81" s="54">
        <f t="shared" si="130"/>
        <v>0</v>
      </c>
      <c r="G81" s="52"/>
      <c r="H81" s="67"/>
      <c r="I81" s="83">
        <v>0</v>
      </c>
      <c r="J81" s="83">
        <v>0</v>
      </c>
      <c r="K81" s="54">
        <f t="shared" si="131"/>
        <v>0</v>
      </c>
      <c r="L81" s="52"/>
      <c r="M81" s="67"/>
      <c r="N81" s="83">
        <v>0</v>
      </c>
      <c r="O81" s="83">
        <v>0</v>
      </c>
      <c r="P81" s="55">
        <f t="shared" si="132"/>
        <v>0</v>
      </c>
      <c r="Q81" s="52"/>
      <c r="R81" s="84"/>
      <c r="S81" s="85"/>
      <c r="T81" s="52"/>
      <c r="U81" s="84"/>
      <c r="V81" s="85"/>
      <c r="W81" s="52"/>
      <c r="X81" s="67"/>
      <c r="Y81" s="67">
        <f t="shared" si="141"/>
        <v>0</v>
      </c>
      <c r="Z81" s="67">
        <f t="shared" si="141"/>
        <v>0</v>
      </c>
      <c r="AA81" s="54">
        <f t="shared" si="133"/>
        <v>0</v>
      </c>
      <c r="AB81" s="52"/>
      <c r="AC81" s="67"/>
      <c r="AD81" s="84"/>
      <c r="AE81" s="84"/>
      <c r="AF81" s="54">
        <f t="shared" si="134"/>
        <v>0</v>
      </c>
      <c r="AG81" s="52"/>
      <c r="AH81" s="84"/>
      <c r="AI81" s="85"/>
      <c r="AJ81" s="52"/>
      <c r="AK81" s="84"/>
      <c r="AL81" s="85"/>
      <c r="AM81" s="52"/>
      <c r="AN81" s="84"/>
      <c r="AO81" s="85"/>
      <c r="AP81" s="52"/>
      <c r="AQ81" s="84"/>
      <c r="AR81" s="85"/>
      <c r="AS81" s="71"/>
      <c r="AT81" s="42"/>
      <c r="AU81" s="52"/>
      <c r="AV81" s="67"/>
      <c r="AW81" s="67">
        <f t="shared" si="142"/>
        <v>0</v>
      </c>
      <c r="AX81" s="67">
        <f t="shared" si="142"/>
        <v>0</v>
      </c>
      <c r="AY81" s="59"/>
      <c r="AZ81" s="72"/>
      <c r="BA81" s="72">
        <f t="shared" si="135"/>
        <v>0</v>
      </c>
      <c r="BB81" s="72">
        <f t="shared" si="135"/>
        <v>0</v>
      </c>
      <c r="BC81" s="52"/>
      <c r="BD81" s="67"/>
      <c r="BE81" s="67">
        <f t="shared" si="143"/>
        <v>0</v>
      </c>
      <c r="BF81" s="67">
        <f t="shared" si="143"/>
        <v>0</v>
      </c>
      <c r="BG81" s="59">
        <f t="shared" si="136"/>
        <v>0</v>
      </c>
      <c r="BH81" s="72">
        <f t="shared" si="137"/>
        <v>0</v>
      </c>
      <c r="BI81" s="74">
        <f t="shared" si="138"/>
        <v>0</v>
      </c>
      <c r="BJ81" s="73"/>
      <c r="BK81" s="42"/>
      <c r="BL81" s="52"/>
      <c r="BM81" s="67"/>
      <c r="BN81" s="67">
        <f t="shared" si="144"/>
        <v>0</v>
      </c>
      <c r="BO81" s="67">
        <f t="shared" si="144"/>
        <v>0</v>
      </c>
      <c r="BP81" s="52"/>
      <c r="BQ81" s="67"/>
      <c r="BR81" s="72">
        <f t="shared" si="139"/>
        <v>0</v>
      </c>
      <c r="BS81" s="74">
        <f t="shared" si="139"/>
        <v>0</v>
      </c>
      <c r="BT81" s="42"/>
      <c r="BU81" s="52"/>
      <c r="BV81" s="67"/>
      <c r="BW81" s="67">
        <f t="shared" si="145"/>
        <v>0</v>
      </c>
      <c r="BX81" s="67">
        <f t="shared" si="145"/>
        <v>0</v>
      </c>
      <c r="BY81" s="59"/>
      <c r="BZ81" s="72"/>
      <c r="CA81" s="72">
        <f t="shared" si="140"/>
        <v>0</v>
      </c>
      <c r="CB81" s="74">
        <f t="shared" si="140"/>
        <v>0</v>
      </c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</row>
    <row r="82" spans="1:131" ht="20.25" hidden="1" outlineLevel="1" x14ac:dyDescent="0.3">
      <c r="A82" s="64" t="s">
        <v>47</v>
      </c>
      <c r="B82" s="52"/>
      <c r="C82" s="67"/>
      <c r="D82" s="83">
        <v>0</v>
      </c>
      <c r="E82" s="83">
        <v>0</v>
      </c>
      <c r="F82" s="54">
        <f t="shared" si="130"/>
        <v>0</v>
      </c>
      <c r="G82" s="52"/>
      <c r="H82" s="67"/>
      <c r="I82" s="83">
        <v>0</v>
      </c>
      <c r="J82" s="83">
        <v>0</v>
      </c>
      <c r="K82" s="54">
        <f t="shared" si="131"/>
        <v>0</v>
      </c>
      <c r="L82" s="52"/>
      <c r="M82" s="67"/>
      <c r="N82" s="83">
        <v>0</v>
      </c>
      <c r="O82" s="83">
        <v>0</v>
      </c>
      <c r="P82" s="55">
        <f t="shared" si="132"/>
        <v>0</v>
      </c>
      <c r="Q82" s="52"/>
      <c r="R82" s="84"/>
      <c r="S82" s="85"/>
      <c r="T82" s="52"/>
      <c r="U82" s="84"/>
      <c r="V82" s="85"/>
      <c r="W82" s="52"/>
      <c r="X82" s="67"/>
      <c r="Y82" s="67">
        <f t="shared" si="141"/>
        <v>0</v>
      </c>
      <c r="Z82" s="67">
        <f t="shared" si="141"/>
        <v>0</v>
      </c>
      <c r="AA82" s="54">
        <f t="shared" si="133"/>
        <v>0</v>
      </c>
      <c r="AB82" s="52"/>
      <c r="AC82" s="67"/>
      <c r="AD82" s="84"/>
      <c r="AE82" s="84"/>
      <c r="AF82" s="54">
        <f t="shared" si="134"/>
        <v>0</v>
      </c>
      <c r="AG82" s="52"/>
      <c r="AH82" s="84"/>
      <c r="AI82" s="85"/>
      <c r="AJ82" s="52"/>
      <c r="AK82" s="84"/>
      <c r="AL82" s="85"/>
      <c r="AM82" s="52"/>
      <c r="AN82" s="84"/>
      <c r="AO82" s="85"/>
      <c r="AP82" s="52"/>
      <c r="AQ82" s="84"/>
      <c r="AR82" s="85"/>
      <c r="AS82" s="71"/>
      <c r="AT82" s="42"/>
      <c r="AU82" s="52"/>
      <c r="AV82" s="67"/>
      <c r="AW82" s="67">
        <f t="shared" si="142"/>
        <v>0</v>
      </c>
      <c r="AX82" s="67">
        <f t="shared" si="142"/>
        <v>0</v>
      </c>
      <c r="AY82" s="59"/>
      <c r="AZ82" s="72"/>
      <c r="BA82" s="72">
        <f t="shared" si="135"/>
        <v>0</v>
      </c>
      <c r="BB82" s="72">
        <f t="shared" si="135"/>
        <v>0</v>
      </c>
      <c r="BC82" s="52"/>
      <c r="BD82" s="67"/>
      <c r="BE82" s="67">
        <f t="shared" si="143"/>
        <v>0</v>
      </c>
      <c r="BF82" s="67">
        <f t="shared" si="143"/>
        <v>0</v>
      </c>
      <c r="BG82" s="59">
        <f t="shared" si="136"/>
        <v>0</v>
      </c>
      <c r="BH82" s="72">
        <f t="shared" si="137"/>
        <v>0</v>
      </c>
      <c r="BI82" s="74">
        <f t="shared" si="138"/>
        <v>0</v>
      </c>
      <c r="BJ82" s="73"/>
      <c r="BK82" s="42"/>
      <c r="BL82" s="52"/>
      <c r="BM82" s="67"/>
      <c r="BN82" s="67">
        <f t="shared" si="144"/>
        <v>0</v>
      </c>
      <c r="BO82" s="67">
        <f t="shared" si="144"/>
        <v>0</v>
      </c>
      <c r="BP82" s="52"/>
      <c r="BQ82" s="67"/>
      <c r="BR82" s="72">
        <f t="shared" si="139"/>
        <v>0</v>
      </c>
      <c r="BS82" s="74">
        <f t="shared" si="139"/>
        <v>0</v>
      </c>
      <c r="BT82" s="42"/>
      <c r="BU82" s="52"/>
      <c r="BV82" s="67"/>
      <c r="BW82" s="67">
        <f t="shared" si="145"/>
        <v>0</v>
      </c>
      <c r="BX82" s="67">
        <f t="shared" si="145"/>
        <v>0</v>
      </c>
      <c r="BY82" s="59"/>
      <c r="BZ82" s="72"/>
      <c r="CA82" s="72">
        <f t="shared" si="140"/>
        <v>0</v>
      </c>
      <c r="CB82" s="74">
        <f t="shared" si="140"/>
        <v>0</v>
      </c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</row>
    <row r="83" spans="1:131" ht="20.25" outlineLevel="1" x14ac:dyDescent="0.3">
      <c r="A83" s="64" t="s">
        <v>48</v>
      </c>
      <c r="B83" s="52"/>
      <c r="C83" s="67"/>
      <c r="D83" s="83">
        <v>0</v>
      </c>
      <c r="E83" s="83">
        <v>0</v>
      </c>
      <c r="F83" s="54">
        <f t="shared" si="130"/>
        <v>0</v>
      </c>
      <c r="G83" s="52"/>
      <c r="H83" s="67"/>
      <c r="I83" s="83">
        <v>5580713</v>
      </c>
      <c r="J83" s="83">
        <v>13</v>
      </c>
      <c r="K83" s="54">
        <f t="shared" si="131"/>
        <v>35774</v>
      </c>
      <c r="L83" s="52"/>
      <c r="M83" s="67"/>
      <c r="N83" s="83">
        <v>5673465</v>
      </c>
      <c r="O83" s="83">
        <v>13</v>
      </c>
      <c r="P83" s="55">
        <f t="shared" si="132"/>
        <v>36368</v>
      </c>
      <c r="Q83" s="52"/>
      <c r="R83" s="84">
        <v>3334869</v>
      </c>
      <c r="S83" s="85"/>
      <c r="T83" s="52"/>
      <c r="U83" s="84"/>
      <c r="V83" s="85"/>
      <c r="W83" s="52"/>
      <c r="X83" s="67"/>
      <c r="Y83" s="67">
        <f t="shared" si="141"/>
        <v>9008334</v>
      </c>
      <c r="Z83" s="67">
        <f t="shared" si="141"/>
        <v>13</v>
      </c>
      <c r="AA83" s="54">
        <f t="shared" si="133"/>
        <v>57746</v>
      </c>
      <c r="AB83" s="52"/>
      <c r="AC83" s="67"/>
      <c r="AD83" s="84">
        <v>9008334</v>
      </c>
      <c r="AE83" s="84">
        <v>19</v>
      </c>
      <c r="AF83" s="54">
        <f t="shared" si="134"/>
        <v>39510</v>
      </c>
      <c r="AG83" s="52"/>
      <c r="AH83" s="84">
        <v>3334869</v>
      </c>
      <c r="AI83" s="85"/>
      <c r="AJ83" s="52"/>
      <c r="AK83" s="84"/>
      <c r="AL83" s="85"/>
      <c r="AM83" s="52"/>
      <c r="AN83" s="84"/>
      <c r="AO83" s="85"/>
      <c r="AP83" s="52"/>
      <c r="AQ83" s="84"/>
      <c r="AR83" s="85"/>
      <c r="AS83" s="71"/>
      <c r="AT83" s="42"/>
      <c r="AU83" s="52"/>
      <c r="AV83" s="67"/>
      <c r="AW83" s="67">
        <f t="shared" si="142"/>
        <v>3334869</v>
      </c>
      <c r="AX83" s="67">
        <f t="shared" si="142"/>
        <v>6</v>
      </c>
      <c r="AY83" s="59"/>
      <c r="AZ83" s="72"/>
      <c r="BA83" s="72">
        <f t="shared" si="135"/>
        <v>158.7801105673517</v>
      </c>
      <c r="BB83" s="72">
        <f t="shared" si="135"/>
        <v>146.15384615384613</v>
      </c>
      <c r="BC83" s="52"/>
      <c r="BD83" s="67"/>
      <c r="BE83" s="67">
        <f t="shared" si="143"/>
        <v>0</v>
      </c>
      <c r="BF83" s="67">
        <f t="shared" si="143"/>
        <v>6</v>
      </c>
      <c r="BG83" s="59">
        <f t="shared" si="136"/>
        <v>0</v>
      </c>
      <c r="BH83" s="72">
        <f t="shared" si="137"/>
        <v>110.44333873763068</v>
      </c>
      <c r="BI83" s="74">
        <f t="shared" si="138"/>
        <v>108.63946326440828</v>
      </c>
      <c r="BJ83" s="73"/>
      <c r="BK83" s="42"/>
      <c r="BL83" s="52"/>
      <c r="BM83" s="67"/>
      <c r="BN83" s="67">
        <f t="shared" si="144"/>
        <v>0</v>
      </c>
      <c r="BO83" s="67">
        <f t="shared" si="144"/>
        <v>6</v>
      </c>
      <c r="BP83" s="52"/>
      <c r="BQ83" s="67"/>
      <c r="BR83" s="72">
        <f t="shared" si="139"/>
        <v>100</v>
      </c>
      <c r="BS83" s="74">
        <f t="shared" si="139"/>
        <v>146.15384615384613</v>
      </c>
      <c r="BT83" s="42"/>
      <c r="BU83" s="52"/>
      <c r="BV83" s="67"/>
      <c r="BW83" s="67">
        <f t="shared" si="145"/>
        <v>9008334</v>
      </c>
      <c r="BX83" s="67">
        <f t="shared" si="145"/>
        <v>19</v>
      </c>
      <c r="BY83" s="59"/>
      <c r="BZ83" s="72"/>
      <c r="CA83" s="72">
        <f t="shared" si="140"/>
        <v>0</v>
      </c>
      <c r="CB83" s="74">
        <f t="shared" si="140"/>
        <v>0</v>
      </c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</row>
    <row r="84" spans="1:131" ht="20.25" hidden="1" outlineLevel="1" x14ac:dyDescent="0.3">
      <c r="A84" s="65" t="s">
        <v>49</v>
      </c>
      <c r="B84" s="52"/>
      <c r="C84" s="67"/>
      <c r="D84" s="83">
        <v>0</v>
      </c>
      <c r="E84" s="83">
        <v>0</v>
      </c>
      <c r="F84" s="54">
        <f t="shared" si="130"/>
        <v>0</v>
      </c>
      <c r="G84" s="52"/>
      <c r="H84" s="67"/>
      <c r="I84" s="83">
        <v>0</v>
      </c>
      <c r="J84" s="83">
        <v>0</v>
      </c>
      <c r="K84" s="54">
        <f t="shared" si="131"/>
        <v>0</v>
      </c>
      <c r="L84" s="52"/>
      <c r="M84" s="67"/>
      <c r="N84" s="83">
        <v>0</v>
      </c>
      <c r="O84" s="83">
        <v>0</v>
      </c>
      <c r="P84" s="55">
        <f t="shared" si="132"/>
        <v>0</v>
      </c>
      <c r="Q84" s="52"/>
      <c r="R84" s="84"/>
      <c r="S84" s="85"/>
      <c r="T84" s="52"/>
      <c r="U84" s="84"/>
      <c r="V84" s="85"/>
      <c r="W84" s="52"/>
      <c r="X84" s="67"/>
      <c r="Y84" s="67">
        <f t="shared" si="141"/>
        <v>0</v>
      </c>
      <c r="Z84" s="67">
        <f t="shared" si="141"/>
        <v>0</v>
      </c>
      <c r="AA84" s="54">
        <f t="shared" si="133"/>
        <v>0</v>
      </c>
      <c r="AB84" s="52"/>
      <c r="AC84" s="67"/>
      <c r="AD84" s="84"/>
      <c r="AE84" s="84"/>
      <c r="AF84" s="54">
        <f t="shared" si="134"/>
        <v>0</v>
      </c>
      <c r="AG84" s="52"/>
      <c r="AH84" s="84"/>
      <c r="AI84" s="85"/>
      <c r="AJ84" s="52"/>
      <c r="AK84" s="84"/>
      <c r="AL84" s="85"/>
      <c r="AM84" s="52"/>
      <c r="AN84" s="84"/>
      <c r="AO84" s="85"/>
      <c r="AP84" s="52"/>
      <c r="AQ84" s="84"/>
      <c r="AR84" s="85"/>
      <c r="AS84" s="71"/>
      <c r="AT84" s="42"/>
      <c r="AU84" s="52"/>
      <c r="AV84" s="67"/>
      <c r="AW84" s="67">
        <f t="shared" si="142"/>
        <v>0</v>
      </c>
      <c r="AX84" s="67">
        <f t="shared" si="142"/>
        <v>0</v>
      </c>
      <c r="AY84" s="59"/>
      <c r="AZ84" s="72"/>
      <c r="BA84" s="72">
        <f t="shared" si="135"/>
        <v>0</v>
      </c>
      <c r="BB84" s="72">
        <f t="shared" si="135"/>
        <v>0</v>
      </c>
      <c r="BC84" s="52"/>
      <c r="BD84" s="67"/>
      <c r="BE84" s="67">
        <f t="shared" si="143"/>
        <v>0</v>
      </c>
      <c r="BF84" s="67">
        <f t="shared" si="143"/>
        <v>0</v>
      </c>
      <c r="BG84" s="59">
        <f t="shared" si="136"/>
        <v>0</v>
      </c>
      <c r="BH84" s="72">
        <f t="shared" si="137"/>
        <v>0</v>
      </c>
      <c r="BI84" s="74">
        <f t="shared" si="138"/>
        <v>0</v>
      </c>
      <c r="BJ84" s="73"/>
      <c r="BK84" s="42"/>
      <c r="BL84" s="52"/>
      <c r="BM84" s="67"/>
      <c r="BN84" s="67">
        <f t="shared" si="144"/>
        <v>0</v>
      </c>
      <c r="BO84" s="67">
        <f t="shared" si="144"/>
        <v>0</v>
      </c>
      <c r="BP84" s="52"/>
      <c r="BQ84" s="67"/>
      <c r="BR84" s="72">
        <f t="shared" si="139"/>
        <v>0</v>
      </c>
      <c r="BS84" s="74">
        <f t="shared" si="139"/>
        <v>0</v>
      </c>
      <c r="BT84" s="42"/>
      <c r="BU84" s="52"/>
      <c r="BV84" s="67"/>
      <c r="BW84" s="67">
        <f t="shared" si="145"/>
        <v>0</v>
      </c>
      <c r="BX84" s="67">
        <f t="shared" si="145"/>
        <v>0</v>
      </c>
      <c r="BY84" s="59"/>
      <c r="BZ84" s="72"/>
      <c r="CA84" s="72">
        <f t="shared" si="140"/>
        <v>0</v>
      </c>
      <c r="CB84" s="74">
        <f t="shared" si="140"/>
        <v>0</v>
      </c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</row>
    <row r="85" spans="1:131" ht="20.25" hidden="1" outlineLevel="1" x14ac:dyDescent="0.3">
      <c r="A85" s="64" t="s">
        <v>50</v>
      </c>
      <c r="B85" s="52"/>
      <c r="C85" s="83">
        <v>0</v>
      </c>
      <c r="D85" s="67"/>
      <c r="E85" s="67"/>
      <c r="F85" s="70"/>
      <c r="G85" s="52"/>
      <c r="H85" s="83">
        <v>0</v>
      </c>
      <c r="I85" s="67"/>
      <c r="J85" s="67"/>
      <c r="K85" s="70"/>
      <c r="L85" s="52"/>
      <c r="M85" s="83">
        <v>0</v>
      </c>
      <c r="N85" s="67"/>
      <c r="O85" s="67"/>
      <c r="P85" s="75"/>
      <c r="Q85" s="86"/>
      <c r="R85" s="67"/>
      <c r="S85" s="70"/>
      <c r="T85" s="86"/>
      <c r="U85" s="67"/>
      <c r="V85" s="70"/>
      <c r="W85" s="52"/>
      <c r="X85" s="67">
        <f>M85+Q85-T85</f>
        <v>0</v>
      </c>
      <c r="Y85" s="67"/>
      <c r="Z85" s="67"/>
      <c r="AA85" s="70"/>
      <c r="AB85" s="52"/>
      <c r="AC85" s="84"/>
      <c r="AD85" s="67"/>
      <c r="AE85" s="67"/>
      <c r="AF85" s="70"/>
      <c r="AG85" s="86"/>
      <c r="AH85" s="67"/>
      <c r="AI85" s="70"/>
      <c r="AJ85" s="86"/>
      <c r="AK85" s="67"/>
      <c r="AL85" s="70"/>
      <c r="AM85" s="86"/>
      <c r="AN85" s="67"/>
      <c r="AO85" s="70"/>
      <c r="AP85" s="86"/>
      <c r="AQ85" s="67"/>
      <c r="AR85" s="70"/>
      <c r="AS85" s="71"/>
      <c r="AT85" s="42"/>
      <c r="AU85" s="52"/>
      <c r="AV85" s="67">
        <f>AC85-M85</f>
        <v>0</v>
      </c>
      <c r="AW85" s="67"/>
      <c r="AX85" s="67"/>
      <c r="AY85" s="59"/>
      <c r="AZ85" s="72">
        <f>IF(M85=0,0,AC85/M85*100)</f>
        <v>0</v>
      </c>
      <c r="BA85" s="72"/>
      <c r="BB85" s="72"/>
      <c r="BC85" s="52"/>
      <c r="BD85" s="67">
        <f>AC85-M85-AG85-AJ85-AM85-AP85</f>
        <v>0</v>
      </c>
      <c r="BE85" s="67"/>
      <c r="BF85" s="67"/>
      <c r="BG85" s="52"/>
      <c r="BH85" s="67"/>
      <c r="BI85" s="70"/>
      <c r="BJ85" s="73"/>
      <c r="BK85" s="42"/>
      <c r="BL85" s="52"/>
      <c r="BM85" s="67">
        <f>AC85-X85</f>
        <v>0</v>
      </c>
      <c r="BN85" s="67"/>
      <c r="BO85" s="67"/>
      <c r="BP85" s="52"/>
      <c r="BQ85" s="72">
        <f>IF(X85=0,0,AC85/X85*100)</f>
        <v>0</v>
      </c>
      <c r="BR85" s="67"/>
      <c r="BS85" s="70"/>
      <c r="BT85" s="42"/>
      <c r="BU85" s="52"/>
      <c r="BV85" s="67">
        <f>AC85-C85</f>
        <v>0</v>
      </c>
      <c r="BW85" s="67"/>
      <c r="BX85" s="67"/>
      <c r="BY85" s="59"/>
      <c r="BZ85" s="72">
        <f>IF(C85=0,0,AC85/C85*100)</f>
        <v>0</v>
      </c>
      <c r="CA85" s="72"/>
      <c r="CB85" s="74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</row>
    <row r="86" spans="1:131" ht="18" customHeight="1" outlineLevel="1" x14ac:dyDescent="0.3">
      <c r="A86" s="82" t="s">
        <v>60</v>
      </c>
      <c r="B86" s="52">
        <f>C86+D86</f>
        <v>0</v>
      </c>
      <c r="C86" s="83">
        <v>0</v>
      </c>
      <c r="D86" s="67">
        <f>SUM(D87:D88,D91:D92)</f>
        <v>0</v>
      </c>
      <c r="E86" s="67">
        <f>SUM(E87:E88,E91:E92)</f>
        <v>0</v>
      </c>
      <c r="F86" s="54">
        <f t="shared" ref="F86:F92" si="146">IF(E86=0,0,ROUND(D86/E86/12,0))</f>
        <v>0</v>
      </c>
      <c r="G86" s="52">
        <f>H86+I86</f>
        <v>0</v>
      </c>
      <c r="H86" s="83">
        <v>0</v>
      </c>
      <c r="I86" s="67">
        <f>SUM(I87:I88,I91:I92)</f>
        <v>0</v>
      </c>
      <c r="J86" s="67">
        <f>SUM(J87:J88,J91:J92)</f>
        <v>0</v>
      </c>
      <c r="K86" s="54">
        <f t="shared" ref="K86:K92" si="147">IF(J86=0,0,ROUND(I86/J86/12,0))</f>
        <v>0</v>
      </c>
      <c r="L86" s="52">
        <f>M86+N86</f>
        <v>5311255</v>
      </c>
      <c r="M86" s="83">
        <v>49290</v>
      </c>
      <c r="N86" s="67">
        <f>SUM(N87:N88,N91:N92)</f>
        <v>5261965</v>
      </c>
      <c r="O86" s="67">
        <f>SUM(O87:O88,O91:O92)</f>
        <v>12</v>
      </c>
      <c r="P86" s="55">
        <f t="shared" ref="P86:P92" si="148">IF(O86=0,0,ROUND(N86/O86/12,0))</f>
        <v>36541</v>
      </c>
      <c r="Q86" s="86"/>
      <c r="R86" s="67">
        <f>SUM(R87:R88,R91:R92)</f>
        <v>250000</v>
      </c>
      <c r="S86" s="70">
        <f>SUM(S87:S88,S91:S92)</f>
        <v>0</v>
      </c>
      <c r="T86" s="86"/>
      <c r="U86" s="67">
        <f>SUM(U87:U88,U91:U92)</f>
        <v>0</v>
      </c>
      <c r="V86" s="70">
        <f>SUM(V87:V88,V91:V92)</f>
        <v>0</v>
      </c>
      <c r="W86" s="52">
        <f>X86+Y86</f>
        <v>5561255</v>
      </c>
      <c r="X86" s="67">
        <f>M86+Q86-T86</f>
        <v>49290</v>
      </c>
      <c r="Y86" s="67">
        <f>SUM(Y87:Y88,Y91:Y92)</f>
        <v>5511965</v>
      </c>
      <c r="Z86" s="67">
        <f>SUM(Z87:Z88,Z91:Z92)</f>
        <v>12</v>
      </c>
      <c r="AA86" s="54">
        <f t="shared" ref="AA86:AA92" si="149">IF(Z86=0,0,ROUND(Y86/Z86/12,0))</f>
        <v>38278</v>
      </c>
      <c r="AB86" s="52">
        <f>AC86+AD86</f>
        <v>5511965</v>
      </c>
      <c r="AC86" s="84">
        <v>0</v>
      </c>
      <c r="AD86" s="67">
        <f>SUM(AD87:AD88,AD91:AD92)</f>
        <v>5511965</v>
      </c>
      <c r="AE86" s="67">
        <f>SUM(AE87:AE88,AE91:AE92)</f>
        <v>12</v>
      </c>
      <c r="AF86" s="54">
        <f t="shared" ref="AF86:AF92" si="150">IF(AE86=0,0,ROUND(AD86/AE86/12,0))</f>
        <v>38278</v>
      </c>
      <c r="AG86" s="86"/>
      <c r="AH86" s="67">
        <f>SUM(AH87:AH88,AH91:AH92)</f>
        <v>250000</v>
      </c>
      <c r="AI86" s="70">
        <f>SUM(AI87:AI88,AI91:AI92)</f>
        <v>0</v>
      </c>
      <c r="AJ86" s="86"/>
      <c r="AK86" s="67">
        <f>SUM(AK87:AK88,AK91:AK92)</f>
        <v>0</v>
      </c>
      <c r="AL86" s="70">
        <f>SUM(AL87:AL88,AL91:AL92)</f>
        <v>0</v>
      </c>
      <c r="AM86" s="86"/>
      <c r="AN86" s="67">
        <f>SUM(AN87:AN88,AN91:AN92)</f>
        <v>0</v>
      </c>
      <c r="AO86" s="70">
        <f>SUM(AO87:AO88,AO91:AO92)</f>
        <v>0</v>
      </c>
      <c r="AP86" s="86"/>
      <c r="AQ86" s="67">
        <f>SUM(AQ87:AQ88,AQ91:AQ92)</f>
        <v>0</v>
      </c>
      <c r="AR86" s="70">
        <f>SUM(AR87:AR88,AR91:AR92)</f>
        <v>0</v>
      </c>
      <c r="AS86" s="71"/>
      <c r="AT86" s="42"/>
      <c r="AU86" s="52">
        <f>AV86+AW86</f>
        <v>200710</v>
      </c>
      <c r="AV86" s="67">
        <f>AC86-M86</f>
        <v>-49290</v>
      </c>
      <c r="AW86" s="67">
        <f>SUM(AW87:AW88,AW91:AW92)</f>
        <v>250000</v>
      </c>
      <c r="AX86" s="67">
        <f>SUM(AX87:AX88,AX91:AX92)</f>
        <v>0</v>
      </c>
      <c r="AY86" s="59">
        <f>IF(L86=0,0,AB86/L86*100)</f>
        <v>103.7789561977348</v>
      </c>
      <c r="AZ86" s="72">
        <f>IF(M86=0,0,AC86/M86*100)</f>
        <v>0</v>
      </c>
      <c r="BA86" s="72">
        <f t="shared" ref="BA86:BB92" si="151">IF(N86=0,0,AD86/N86*100)</f>
        <v>104.75107683156388</v>
      </c>
      <c r="BB86" s="72">
        <f t="shared" si="151"/>
        <v>100</v>
      </c>
      <c r="BC86" s="52">
        <f>BD86+BE86</f>
        <v>-49290</v>
      </c>
      <c r="BD86" s="67">
        <f>AC86-M86-AG86-AJ86-AM86-AP86</f>
        <v>-49290</v>
      </c>
      <c r="BE86" s="67">
        <f>SUM(BE87:BE88,BE91:BE92)</f>
        <v>0</v>
      </c>
      <c r="BF86" s="67">
        <f>SUM(BF87:BF88,BF91:BF92)</f>
        <v>0</v>
      </c>
      <c r="BG86" s="59">
        <f t="shared" ref="BG86:BG92" si="152">IF(F86=0,0,AF86/F86*100)</f>
        <v>0</v>
      </c>
      <c r="BH86" s="72">
        <f t="shared" ref="BH86:BH92" si="153">IF(K86=0,0,AF86/K86*100)</f>
        <v>0</v>
      </c>
      <c r="BI86" s="74">
        <f t="shared" ref="BI86:BI92" si="154">IF(P86=0,0,AF86/P86*100)</f>
        <v>104.7535644892039</v>
      </c>
      <c r="BJ86" s="73"/>
      <c r="BK86" s="42"/>
      <c r="BL86" s="52">
        <f>BM86+BN86</f>
        <v>-49290</v>
      </c>
      <c r="BM86" s="67">
        <f>AC86-X86</f>
        <v>-49290</v>
      </c>
      <c r="BN86" s="67">
        <f>SUM(BN87:BN88,BN91:BN92)</f>
        <v>0</v>
      </c>
      <c r="BO86" s="67">
        <f>SUM(BO87:BO88,BO91:BO92)</f>
        <v>0</v>
      </c>
      <c r="BP86" s="59">
        <f>IF(W86=0,0,AB86/W86*100)</f>
        <v>99.113689266181822</v>
      </c>
      <c r="BQ86" s="72">
        <f>IF(X86=0,0,AC86/X86*100)</f>
        <v>0</v>
      </c>
      <c r="BR86" s="72">
        <f t="shared" ref="BR86:BS92" si="155">IF(Y86=0,0,AD86/Y86*100)</f>
        <v>100</v>
      </c>
      <c r="BS86" s="74">
        <f t="shared" si="155"/>
        <v>100</v>
      </c>
      <c r="BT86" s="42"/>
      <c r="BU86" s="52">
        <f>BV86+BW86</f>
        <v>5511965</v>
      </c>
      <c r="BV86" s="67">
        <f>AC86-C86</f>
        <v>0</v>
      </c>
      <c r="BW86" s="67">
        <f>SUM(BW87:BW88,BW91:BW92)</f>
        <v>5511965</v>
      </c>
      <c r="BX86" s="67">
        <f>SUM(BX87:BX88,BX91:BX92)</f>
        <v>12</v>
      </c>
      <c r="BY86" s="59">
        <f>IF(B86=0,0,AB86/B86*100)</f>
        <v>0</v>
      </c>
      <c r="BZ86" s="72">
        <f>IF(C86=0,0,AC86/C86*100)</f>
        <v>0</v>
      </c>
      <c r="CA86" s="72">
        <f t="shared" ref="CA86:CB92" si="156">IF(D86=0,0,AD86/D86*100)</f>
        <v>0</v>
      </c>
      <c r="CB86" s="74">
        <f t="shared" si="156"/>
        <v>0</v>
      </c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</row>
    <row r="87" spans="1:131" ht="20.25" outlineLevel="1" x14ac:dyDescent="0.3">
      <c r="A87" s="51" t="s">
        <v>44</v>
      </c>
      <c r="B87" s="52"/>
      <c r="C87" s="67"/>
      <c r="D87" s="83">
        <v>0</v>
      </c>
      <c r="E87" s="83">
        <v>0</v>
      </c>
      <c r="F87" s="54">
        <f t="shared" si="146"/>
        <v>0</v>
      </c>
      <c r="G87" s="52"/>
      <c r="H87" s="67"/>
      <c r="I87" s="83">
        <v>0</v>
      </c>
      <c r="J87" s="83">
        <v>0</v>
      </c>
      <c r="K87" s="54">
        <f t="shared" si="147"/>
        <v>0</v>
      </c>
      <c r="L87" s="52"/>
      <c r="M87" s="67"/>
      <c r="N87" s="83">
        <v>5261965</v>
      </c>
      <c r="O87" s="83">
        <v>12</v>
      </c>
      <c r="P87" s="55">
        <f t="shared" si="148"/>
        <v>36541</v>
      </c>
      <c r="Q87" s="52"/>
      <c r="R87" s="84">
        <v>250000</v>
      </c>
      <c r="S87" s="85"/>
      <c r="T87" s="52"/>
      <c r="U87" s="84"/>
      <c r="V87" s="85"/>
      <c r="W87" s="52"/>
      <c r="X87" s="67"/>
      <c r="Y87" s="67">
        <f t="shared" ref="Y87:Z92" si="157">N87+R87-U87</f>
        <v>5511965</v>
      </c>
      <c r="Z87" s="67">
        <f t="shared" si="157"/>
        <v>12</v>
      </c>
      <c r="AA87" s="54">
        <f t="shared" si="149"/>
        <v>38278</v>
      </c>
      <c r="AB87" s="52"/>
      <c r="AC87" s="67"/>
      <c r="AD87" s="84">
        <v>5511965</v>
      </c>
      <c r="AE87" s="84">
        <v>12</v>
      </c>
      <c r="AF87" s="54">
        <f t="shared" si="150"/>
        <v>38278</v>
      </c>
      <c r="AG87" s="52"/>
      <c r="AH87" s="84">
        <v>250000</v>
      </c>
      <c r="AI87" s="85"/>
      <c r="AJ87" s="52"/>
      <c r="AK87" s="84"/>
      <c r="AL87" s="85"/>
      <c r="AM87" s="52"/>
      <c r="AN87" s="84"/>
      <c r="AO87" s="85"/>
      <c r="AP87" s="52"/>
      <c r="AQ87" s="84"/>
      <c r="AR87" s="85"/>
      <c r="AS87" s="71"/>
      <c r="AT87" s="42"/>
      <c r="AU87" s="52"/>
      <c r="AV87" s="67"/>
      <c r="AW87" s="67">
        <f t="shared" ref="AW87:AX92" si="158">AD87-N87</f>
        <v>250000</v>
      </c>
      <c r="AX87" s="67">
        <f t="shared" si="158"/>
        <v>0</v>
      </c>
      <c r="AY87" s="59"/>
      <c r="AZ87" s="72"/>
      <c r="BA87" s="72">
        <f t="shared" si="151"/>
        <v>104.75107683156388</v>
      </c>
      <c r="BB87" s="72">
        <f t="shared" si="151"/>
        <v>100</v>
      </c>
      <c r="BC87" s="52"/>
      <c r="BD87" s="67"/>
      <c r="BE87" s="67">
        <f t="shared" ref="BE87:BF92" si="159">AD87-N87-AH87-AK87-AN87-AQ87</f>
        <v>0</v>
      </c>
      <c r="BF87" s="67">
        <f t="shared" si="159"/>
        <v>0</v>
      </c>
      <c r="BG87" s="59">
        <f t="shared" si="152"/>
        <v>0</v>
      </c>
      <c r="BH87" s="72">
        <f t="shared" si="153"/>
        <v>0</v>
      </c>
      <c r="BI87" s="74">
        <f t="shared" si="154"/>
        <v>104.7535644892039</v>
      </c>
      <c r="BJ87" s="73"/>
      <c r="BK87" s="42"/>
      <c r="BL87" s="52"/>
      <c r="BM87" s="67"/>
      <c r="BN87" s="67">
        <f t="shared" ref="BN87:BO92" si="160">AD87-Y87</f>
        <v>0</v>
      </c>
      <c r="BO87" s="67">
        <f t="shared" si="160"/>
        <v>0</v>
      </c>
      <c r="BP87" s="52"/>
      <c r="BQ87" s="67"/>
      <c r="BR87" s="72">
        <f t="shared" si="155"/>
        <v>100</v>
      </c>
      <c r="BS87" s="74">
        <f t="shared" si="155"/>
        <v>100</v>
      </c>
      <c r="BT87" s="42"/>
      <c r="BU87" s="52"/>
      <c r="BV87" s="67"/>
      <c r="BW87" s="67">
        <f t="shared" ref="BW87:BX92" si="161">AD87-D87</f>
        <v>5511965</v>
      </c>
      <c r="BX87" s="67">
        <f t="shared" si="161"/>
        <v>12</v>
      </c>
      <c r="BY87" s="59"/>
      <c r="BZ87" s="72"/>
      <c r="CA87" s="72">
        <f t="shared" si="156"/>
        <v>0</v>
      </c>
      <c r="CB87" s="74">
        <f t="shared" si="156"/>
        <v>0</v>
      </c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</row>
    <row r="88" spans="1:131" ht="20.25" hidden="1" outlineLevel="1" x14ac:dyDescent="0.3">
      <c r="A88" s="64" t="s">
        <v>45</v>
      </c>
      <c r="B88" s="52"/>
      <c r="C88" s="67"/>
      <c r="D88" s="83">
        <v>0</v>
      </c>
      <c r="E88" s="83">
        <v>0</v>
      </c>
      <c r="F88" s="54">
        <f t="shared" si="146"/>
        <v>0</v>
      </c>
      <c r="G88" s="52"/>
      <c r="H88" s="67"/>
      <c r="I88" s="83">
        <v>0</v>
      </c>
      <c r="J88" s="83">
        <v>0</v>
      </c>
      <c r="K88" s="54">
        <f t="shared" si="147"/>
        <v>0</v>
      </c>
      <c r="L88" s="52"/>
      <c r="M88" s="67"/>
      <c r="N88" s="83">
        <v>0</v>
      </c>
      <c r="O88" s="83">
        <v>0</v>
      </c>
      <c r="P88" s="55">
        <f t="shared" si="148"/>
        <v>0</v>
      </c>
      <c r="Q88" s="52"/>
      <c r="R88" s="84"/>
      <c r="S88" s="85"/>
      <c r="T88" s="52"/>
      <c r="U88" s="84"/>
      <c r="V88" s="85"/>
      <c r="W88" s="52"/>
      <c r="X88" s="67"/>
      <c r="Y88" s="67">
        <f t="shared" si="157"/>
        <v>0</v>
      </c>
      <c r="Z88" s="67">
        <f t="shared" si="157"/>
        <v>0</v>
      </c>
      <c r="AA88" s="54">
        <f t="shared" si="149"/>
        <v>0</v>
      </c>
      <c r="AB88" s="52"/>
      <c r="AC88" s="67"/>
      <c r="AD88" s="84"/>
      <c r="AE88" s="84"/>
      <c r="AF88" s="54">
        <f t="shared" si="150"/>
        <v>0</v>
      </c>
      <c r="AG88" s="52"/>
      <c r="AH88" s="84"/>
      <c r="AI88" s="85"/>
      <c r="AJ88" s="52"/>
      <c r="AK88" s="84"/>
      <c r="AL88" s="85"/>
      <c r="AM88" s="52"/>
      <c r="AN88" s="84"/>
      <c r="AO88" s="85"/>
      <c r="AP88" s="52"/>
      <c r="AQ88" s="84"/>
      <c r="AR88" s="85"/>
      <c r="AS88" s="71"/>
      <c r="AT88" s="42"/>
      <c r="AU88" s="52"/>
      <c r="AV88" s="67"/>
      <c r="AW88" s="67">
        <f t="shared" si="158"/>
        <v>0</v>
      </c>
      <c r="AX88" s="67">
        <f t="shared" si="158"/>
        <v>0</v>
      </c>
      <c r="AY88" s="59"/>
      <c r="AZ88" s="72"/>
      <c r="BA88" s="72">
        <f t="shared" si="151"/>
        <v>0</v>
      </c>
      <c r="BB88" s="72">
        <f t="shared" si="151"/>
        <v>0</v>
      </c>
      <c r="BC88" s="52"/>
      <c r="BD88" s="67"/>
      <c r="BE88" s="67">
        <f t="shared" si="159"/>
        <v>0</v>
      </c>
      <c r="BF88" s="67">
        <f t="shared" si="159"/>
        <v>0</v>
      </c>
      <c r="BG88" s="59">
        <f t="shared" si="152"/>
        <v>0</v>
      </c>
      <c r="BH88" s="72">
        <f t="shared" si="153"/>
        <v>0</v>
      </c>
      <c r="BI88" s="74">
        <f t="shared" si="154"/>
        <v>0</v>
      </c>
      <c r="BJ88" s="73"/>
      <c r="BK88" s="42"/>
      <c r="BL88" s="52"/>
      <c r="BM88" s="67"/>
      <c r="BN88" s="67">
        <f t="shared" si="160"/>
        <v>0</v>
      </c>
      <c r="BO88" s="67">
        <f t="shared" si="160"/>
        <v>0</v>
      </c>
      <c r="BP88" s="52"/>
      <c r="BQ88" s="67"/>
      <c r="BR88" s="72">
        <f t="shared" si="155"/>
        <v>0</v>
      </c>
      <c r="BS88" s="74">
        <f t="shared" si="155"/>
        <v>0</v>
      </c>
      <c r="BT88" s="42"/>
      <c r="BU88" s="52"/>
      <c r="BV88" s="67"/>
      <c r="BW88" s="67">
        <f t="shared" si="161"/>
        <v>0</v>
      </c>
      <c r="BX88" s="67">
        <f t="shared" si="161"/>
        <v>0</v>
      </c>
      <c r="BY88" s="59"/>
      <c r="BZ88" s="72"/>
      <c r="CA88" s="72">
        <f t="shared" si="156"/>
        <v>0</v>
      </c>
      <c r="CB88" s="74">
        <f t="shared" si="156"/>
        <v>0</v>
      </c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</row>
    <row r="89" spans="1:131" ht="20.25" hidden="1" outlineLevel="1" x14ac:dyDescent="0.3">
      <c r="A89" s="64" t="s">
        <v>46</v>
      </c>
      <c r="B89" s="52"/>
      <c r="C89" s="67"/>
      <c r="D89" s="83">
        <v>0</v>
      </c>
      <c r="E89" s="83">
        <v>0</v>
      </c>
      <c r="F89" s="54">
        <f t="shared" si="146"/>
        <v>0</v>
      </c>
      <c r="G89" s="52"/>
      <c r="H89" s="67"/>
      <c r="I89" s="83">
        <v>0</v>
      </c>
      <c r="J89" s="83">
        <v>0</v>
      </c>
      <c r="K89" s="54">
        <f t="shared" si="147"/>
        <v>0</v>
      </c>
      <c r="L89" s="52"/>
      <c r="M89" s="67"/>
      <c r="N89" s="83">
        <v>0</v>
      </c>
      <c r="O89" s="83">
        <v>0</v>
      </c>
      <c r="P89" s="55">
        <f t="shared" si="148"/>
        <v>0</v>
      </c>
      <c r="Q89" s="52"/>
      <c r="R89" s="84"/>
      <c r="S89" s="85"/>
      <c r="T89" s="52"/>
      <c r="U89" s="84"/>
      <c r="V89" s="85"/>
      <c r="W89" s="52"/>
      <c r="X89" s="67"/>
      <c r="Y89" s="67">
        <f t="shared" si="157"/>
        <v>0</v>
      </c>
      <c r="Z89" s="67">
        <f t="shared" si="157"/>
        <v>0</v>
      </c>
      <c r="AA89" s="54">
        <f t="shared" si="149"/>
        <v>0</v>
      </c>
      <c r="AB89" s="52"/>
      <c r="AC89" s="67"/>
      <c r="AD89" s="84"/>
      <c r="AE89" s="84"/>
      <c r="AF89" s="54">
        <f t="shared" si="150"/>
        <v>0</v>
      </c>
      <c r="AG89" s="52"/>
      <c r="AH89" s="84"/>
      <c r="AI89" s="85"/>
      <c r="AJ89" s="52"/>
      <c r="AK89" s="84"/>
      <c r="AL89" s="85"/>
      <c r="AM89" s="52"/>
      <c r="AN89" s="84"/>
      <c r="AO89" s="85"/>
      <c r="AP89" s="52"/>
      <c r="AQ89" s="84"/>
      <c r="AR89" s="85"/>
      <c r="AS89" s="71"/>
      <c r="AT89" s="42"/>
      <c r="AU89" s="52"/>
      <c r="AV89" s="67"/>
      <c r="AW89" s="67">
        <f t="shared" si="158"/>
        <v>0</v>
      </c>
      <c r="AX89" s="67">
        <f t="shared" si="158"/>
        <v>0</v>
      </c>
      <c r="AY89" s="59"/>
      <c r="AZ89" s="72"/>
      <c r="BA89" s="72">
        <f t="shared" si="151"/>
        <v>0</v>
      </c>
      <c r="BB89" s="72">
        <f t="shared" si="151"/>
        <v>0</v>
      </c>
      <c r="BC89" s="52"/>
      <c r="BD89" s="67"/>
      <c r="BE89" s="67">
        <f t="shared" si="159"/>
        <v>0</v>
      </c>
      <c r="BF89" s="67">
        <f t="shared" si="159"/>
        <v>0</v>
      </c>
      <c r="BG89" s="59">
        <f t="shared" si="152"/>
        <v>0</v>
      </c>
      <c r="BH89" s="72">
        <f t="shared" si="153"/>
        <v>0</v>
      </c>
      <c r="BI89" s="74">
        <f t="shared" si="154"/>
        <v>0</v>
      </c>
      <c r="BJ89" s="73"/>
      <c r="BK89" s="42"/>
      <c r="BL89" s="52"/>
      <c r="BM89" s="67"/>
      <c r="BN89" s="67">
        <f t="shared" si="160"/>
        <v>0</v>
      </c>
      <c r="BO89" s="67">
        <f t="shared" si="160"/>
        <v>0</v>
      </c>
      <c r="BP89" s="52"/>
      <c r="BQ89" s="67"/>
      <c r="BR89" s="72">
        <f t="shared" si="155"/>
        <v>0</v>
      </c>
      <c r="BS89" s="74">
        <f t="shared" si="155"/>
        <v>0</v>
      </c>
      <c r="BT89" s="42"/>
      <c r="BU89" s="52"/>
      <c r="BV89" s="67"/>
      <c r="BW89" s="67">
        <f t="shared" si="161"/>
        <v>0</v>
      </c>
      <c r="BX89" s="67">
        <f t="shared" si="161"/>
        <v>0</v>
      </c>
      <c r="BY89" s="59"/>
      <c r="BZ89" s="72"/>
      <c r="CA89" s="72">
        <f t="shared" si="156"/>
        <v>0</v>
      </c>
      <c r="CB89" s="74">
        <f t="shared" si="156"/>
        <v>0</v>
      </c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</row>
    <row r="90" spans="1:131" ht="20.25" hidden="1" outlineLevel="1" x14ac:dyDescent="0.3">
      <c r="A90" s="64" t="s">
        <v>47</v>
      </c>
      <c r="B90" s="52"/>
      <c r="C90" s="67"/>
      <c r="D90" s="83">
        <v>0</v>
      </c>
      <c r="E90" s="83">
        <v>0</v>
      </c>
      <c r="F90" s="54">
        <f t="shared" si="146"/>
        <v>0</v>
      </c>
      <c r="G90" s="52"/>
      <c r="H90" s="67"/>
      <c r="I90" s="83">
        <v>0</v>
      </c>
      <c r="J90" s="83">
        <v>0</v>
      </c>
      <c r="K90" s="54">
        <f t="shared" si="147"/>
        <v>0</v>
      </c>
      <c r="L90" s="52"/>
      <c r="M90" s="67"/>
      <c r="N90" s="83">
        <v>0</v>
      </c>
      <c r="O90" s="83">
        <v>0</v>
      </c>
      <c r="P90" s="55">
        <f t="shared" si="148"/>
        <v>0</v>
      </c>
      <c r="Q90" s="52"/>
      <c r="R90" s="84"/>
      <c r="S90" s="85"/>
      <c r="T90" s="52"/>
      <c r="U90" s="84"/>
      <c r="V90" s="85"/>
      <c r="W90" s="52"/>
      <c r="X90" s="67"/>
      <c r="Y90" s="67">
        <f t="shared" si="157"/>
        <v>0</v>
      </c>
      <c r="Z90" s="67">
        <f t="shared" si="157"/>
        <v>0</v>
      </c>
      <c r="AA90" s="54">
        <f t="shared" si="149"/>
        <v>0</v>
      </c>
      <c r="AB90" s="52"/>
      <c r="AC90" s="67"/>
      <c r="AD90" s="84"/>
      <c r="AE90" s="84"/>
      <c r="AF90" s="54">
        <f t="shared" si="150"/>
        <v>0</v>
      </c>
      <c r="AG90" s="52"/>
      <c r="AH90" s="84"/>
      <c r="AI90" s="85"/>
      <c r="AJ90" s="52"/>
      <c r="AK90" s="84"/>
      <c r="AL90" s="85"/>
      <c r="AM90" s="52"/>
      <c r="AN90" s="84"/>
      <c r="AO90" s="85"/>
      <c r="AP90" s="52"/>
      <c r="AQ90" s="84"/>
      <c r="AR90" s="85"/>
      <c r="AS90" s="71"/>
      <c r="AT90" s="42"/>
      <c r="AU90" s="52"/>
      <c r="AV90" s="67"/>
      <c r="AW90" s="67">
        <f t="shared" si="158"/>
        <v>0</v>
      </c>
      <c r="AX90" s="67">
        <f t="shared" si="158"/>
        <v>0</v>
      </c>
      <c r="AY90" s="59"/>
      <c r="AZ90" s="72"/>
      <c r="BA90" s="72">
        <f t="shared" si="151"/>
        <v>0</v>
      </c>
      <c r="BB90" s="72">
        <f t="shared" si="151"/>
        <v>0</v>
      </c>
      <c r="BC90" s="52"/>
      <c r="BD90" s="67"/>
      <c r="BE90" s="67">
        <f t="shared" si="159"/>
        <v>0</v>
      </c>
      <c r="BF90" s="67">
        <f t="shared" si="159"/>
        <v>0</v>
      </c>
      <c r="BG90" s="59">
        <f t="shared" si="152"/>
        <v>0</v>
      </c>
      <c r="BH90" s="72">
        <f t="shared" si="153"/>
        <v>0</v>
      </c>
      <c r="BI90" s="74">
        <f t="shared" si="154"/>
        <v>0</v>
      </c>
      <c r="BJ90" s="73"/>
      <c r="BK90" s="42"/>
      <c r="BL90" s="52"/>
      <c r="BM90" s="67"/>
      <c r="BN90" s="67">
        <f t="shared" si="160"/>
        <v>0</v>
      </c>
      <c r="BO90" s="67">
        <f t="shared" si="160"/>
        <v>0</v>
      </c>
      <c r="BP90" s="52"/>
      <c r="BQ90" s="67"/>
      <c r="BR90" s="72">
        <f t="shared" si="155"/>
        <v>0</v>
      </c>
      <c r="BS90" s="74">
        <f t="shared" si="155"/>
        <v>0</v>
      </c>
      <c r="BT90" s="42"/>
      <c r="BU90" s="52"/>
      <c r="BV90" s="67"/>
      <c r="BW90" s="67">
        <f t="shared" si="161"/>
        <v>0</v>
      </c>
      <c r="BX90" s="67">
        <f t="shared" si="161"/>
        <v>0</v>
      </c>
      <c r="BY90" s="59"/>
      <c r="BZ90" s="72"/>
      <c r="CA90" s="72">
        <f t="shared" si="156"/>
        <v>0</v>
      </c>
      <c r="CB90" s="74">
        <f t="shared" si="156"/>
        <v>0</v>
      </c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</row>
    <row r="91" spans="1:131" ht="20.25" outlineLevel="1" x14ac:dyDescent="0.3">
      <c r="A91" s="64" t="s">
        <v>48</v>
      </c>
      <c r="B91" s="52"/>
      <c r="C91" s="67"/>
      <c r="D91" s="83">
        <v>0</v>
      </c>
      <c r="E91" s="83">
        <v>0</v>
      </c>
      <c r="F91" s="54">
        <f t="shared" si="146"/>
        <v>0</v>
      </c>
      <c r="G91" s="52"/>
      <c r="H91" s="67"/>
      <c r="I91" s="83">
        <v>0</v>
      </c>
      <c r="J91" s="83">
        <v>0</v>
      </c>
      <c r="K91" s="54">
        <f t="shared" si="147"/>
        <v>0</v>
      </c>
      <c r="L91" s="52"/>
      <c r="M91" s="67"/>
      <c r="N91" s="83">
        <v>0</v>
      </c>
      <c r="O91" s="83">
        <v>0</v>
      </c>
      <c r="P91" s="55">
        <f t="shared" si="148"/>
        <v>0</v>
      </c>
      <c r="Q91" s="52"/>
      <c r="R91" s="84"/>
      <c r="S91" s="85"/>
      <c r="T91" s="52"/>
      <c r="U91" s="84"/>
      <c r="V91" s="85"/>
      <c r="W91" s="52"/>
      <c r="X91" s="67"/>
      <c r="Y91" s="67">
        <f t="shared" si="157"/>
        <v>0</v>
      </c>
      <c r="Z91" s="67">
        <f t="shared" si="157"/>
        <v>0</v>
      </c>
      <c r="AA91" s="54">
        <f t="shared" si="149"/>
        <v>0</v>
      </c>
      <c r="AB91" s="52"/>
      <c r="AC91" s="67"/>
      <c r="AD91" s="84">
        <v>0</v>
      </c>
      <c r="AE91" s="84">
        <v>0</v>
      </c>
      <c r="AF91" s="54">
        <f t="shared" si="150"/>
        <v>0</v>
      </c>
      <c r="AG91" s="52"/>
      <c r="AH91" s="84"/>
      <c r="AI91" s="85"/>
      <c r="AJ91" s="52"/>
      <c r="AK91" s="84"/>
      <c r="AL91" s="85"/>
      <c r="AM91" s="52"/>
      <c r="AN91" s="84"/>
      <c r="AO91" s="85"/>
      <c r="AP91" s="52"/>
      <c r="AQ91" s="84"/>
      <c r="AR91" s="85"/>
      <c r="AS91" s="71"/>
      <c r="AT91" s="42"/>
      <c r="AU91" s="52"/>
      <c r="AV91" s="67"/>
      <c r="AW91" s="67">
        <f t="shared" si="158"/>
        <v>0</v>
      </c>
      <c r="AX91" s="67">
        <f t="shared" si="158"/>
        <v>0</v>
      </c>
      <c r="AY91" s="59"/>
      <c r="AZ91" s="72"/>
      <c r="BA91" s="72">
        <f t="shared" si="151"/>
        <v>0</v>
      </c>
      <c r="BB91" s="72">
        <f t="shared" si="151"/>
        <v>0</v>
      </c>
      <c r="BC91" s="52"/>
      <c r="BD91" s="67"/>
      <c r="BE91" s="67">
        <f t="shared" si="159"/>
        <v>0</v>
      </c>
      <c r="BF91" s="67">
        <f t="shared" si="159"/>
        <v>0</v>
      </c>
      <c r="BG91" s="59">
        <f t="shared" si="152"/>
        <v>0</v>
      </c>
      <c r="BH91" s="72">
        <f t="shared" si="153"/>
        <v>0</v>
      </c>
      <c r="BI91" s="74">
        <f t="shared" si="154"/>
        <v>0</v>
      </c>
      <c r="BJ91" s="73"/>
      <c r="BK91" s="42"/>
      <c r="BL91" s="52"/>
      <c r="BM91" s="67"/>
      <c r="BN91" s="67">
        <f t="shared" si="160"/>
        <v>0</v>
      </c>
      <c r="BO91" s="67">
        <f t="shared" si="160"/>
        <v>0</v>
      </c>
      <c r="BP91" s="52"/>
      <c r="BQ91" s="67"/>
      <c r="BR91" s="72">
        <f t="shared" si="155"/>
        <v>0</v>
      </c>
      <c r="BS91" s="74">
        <f t="shared" si="155"/>
        <v>0</v>
      </c>
      <c r="BT91" s="42"/>
      <c r="BU91" s="52"/>
      <c r="BV91" s="67"/>
      <c r="BW91" s="67">
        <f t="shared" si="161"/>
        <v>0</v>
      </c>
      <c r="BX91" s="67">
        <f t="shared" si="161"/>
        <v>0</v>
      </c>
      <c r="BY91" s="59"/>
      <c r="BZ91" s="72"/>
      <c r="CA91" s="72">
        <f t="shared" si="156"/>
        <v>0</v>
      </c>
      <c r="CB91" s="74">
        <f t="shared" si="156"/>
        <v>0</v>
      </c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</row>
    <row r="92" spans="1:131" ht="20.25" hidden="1" outlineLevel="1" x14ac:dyDescent="0.3">
      <c r="A92" s="65" t="s">
        <v>49</v>
      </c>
      <c r="B92" s="52"/>
      <c r="C92" s="67"/>
      <c r="D92" s="83">
        <v>0</v>
      </c>
      <c r="E92" s="83">
        <v>0</v>
      </c>
      <c r="F92" s="54">
        <f t="shared" si="146"/>
        <v>0</v>
      </c>
      <c r="G92" s="52"/>
      <c r="H92" s="67"/>
      <c r="I92" s="83">
        <v>0</v>
      </c>
      <c r="J92" s="83">
        <v>0</v>
      </c>
      <c r="K92" s="54">
        <f t="shared" si="147"/>
        <v>0</v>
      </c>
      <c r="L92" s="52"/>
      <c r="M92" s="67"/>
      <c r="N92" s="83">
        <v>0</v>
      </c>
      <c r="O92" s="83">
        <v>0</v>
      </c>
      <c r="P92" s="55">
        <f t="shared" si="148"/>
        <v>0</v>
      </c>
      <c r="Q92" s="52"/>
      <c r="R92" s="84"/>
      <c r="S92" s="85"/>
      <c r="T92" s="52"/>
      <c r="U92" s="84"/>
      <c r="V92" s="85"/>
      <c r="W92" s="52"/>
      <c r="X92" s="67"/>
      <c r="Y92" s="67">
        <f t="shared" si="157"/>
        <v>0</v>
      </c>
      <c r="Z92" s="67">
        <f t="shared" si="157"/>
        <v>0</v>
      </c>
      <c r="AA92" s="54">
        <f t="shared" si="149"/>
        <v>0</v>
      </c>
      <c r="AB92" s="52"/>
      <c r="AC92" s="67"/>
      <c r="AD92" s="84"/>
      <c r="AE92" s="84"/>
      <c r="AF92" s="54">
        <f t="shared" si="150"/>
        <v>0</v>
      </c>
      <c r="AG92" s="52"/>
      <c r="AH92" s="84"/>
      <c r="AI92" s="85"/>
      <c r="AJ92" s="52"/>
      <c r="AK92" s="84"/>
      <c r="AL92" s="85"/>
      <c r="AM92" s="52"/>
      <c r="AN92" s="84"/>
      <c r="AO92" s="85"/>
      <c r="AP92" s="52"/>
      <c r="AQ92" s="84"/>
      <c r="AR92" s="85"/>
      <c r="AS92" s="71"/>
      <c r="AT92" s="42"/>
      <c r="AU92" s="52"/>
      <c r="AV92" s="67"/>
      <c r="AW92" s="67">
        <f t="shared" si="158"/>
        <v>0</v>
      </c>
      <c r="AX92" s="67">
        <f t="shared" si="158"/>
        <v>0</v>
      </c>
      <c r="AY92" s="59"/>
      <c r="AZ92" s="72"/>
      <c r="BA92" s="72">
        <f t="shared" si="151"/>
        <v>0</v>
      </c>
      <c r="BB92" s="72">
        <f t="shared" si="151"/>
        <v>0</v>
      </c>
      <c r="BC92" s="52"/>
      <c r="BD92" s="67"/>
      <c r="BE92" s="67">
        <f t="shared" si="159"/>
        <v>0</v>
      </c>
      <c r="BF92" s="67">
        <f t="shared" si="159"/>
        <v>0</v>
      </c>
      <c r="BG92" s="59">
        <f t="shared" si="152"/>
        <v>0</v>
      </c>
      <c r="BH92" s="72">
        <f t="shared" si="153"/>
        <v>0</v>
      </c>
      <c r="BI92" s="74">
        <f t="shared" si="154"/>
        <v>0</v>
      </c>
      <c r="BJ92" s="73"/>
      <c r="BK92" s="42"/>
      <c r="BL92" s="52"/>
      <c r="BM92" s="67"/>
      <c r="BN92" s="67">
        <f t="shared" si="160"/>
        <v>0</v>
      </c>
      <c r="BO92" s="67">
        <f t="shared" si="160"/>
        <v>0</v>
      </c>
      <c r="BP92" s="52"/>
      <c r="BQ92" s="67"/>
      <c r="BR92" s="72">
        <f t="shared" si="155"/>
        <v>0</v>
      </c>
      <c r="BS92" s="74">
        <f t="shared" si="155"/>
        <v>0</v>
      </c>
      <c r="BT92" s="42"/>
      <c r="BU92" s="52"/>
      <c r="BV92" s="67"/>
      <c r="BW92" s="67">
        <f t="shared" si="161"/>
        <v>0</v>
      </c>
      <c r="BX92" s="67">
        <f t="shared" si="161"/>
        <v>0</v>
      </c>
      <c r="BY92" s="59"/>
      <c r="BZ92" s="72"/>
      <c r="CA92" s="72">
        <f t="shared" si="156"/>
        <v>0</v>
      </c>
      <c r="CB92" s="74">
        <f t="shared" si="156"/>
        <v>0</v>
      </c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</row>
    <row r="93" spans="1:131" ht="20.25" hidden="1" outlineLevel="1" x14ac:dyDescent="0.3">
      <c r="A93" s="64" t="s">
        <v>50</v>
      </c>
      <c r="B93" s="52"/>
      <c r="C93" s="83">
        <v>0</v>
      </c>
      <c r="D93" s="67"/>
      <c r="E93" s="67"/>
      <c r="F93" s="70"/>
      <c r="G93" s="52"/>
      <c r="H93" s="83">
        <v>0</v>
      </c>
      <c r="I93" s="67"/>
      <c r="J93" s="67"/>
      <c r="K93" s="70"/>
      <c r="L93" s="52"/>
      <c r="M93" s="83">
        <v>0</v>
      </c>
      <c r="N93" s="67"/>
      <c r="O93" s="67"/>
      <c r="P93" s="75"/>
      <c r="Q93" s="86"/>
      <c r="R93" s="67"/>
      <c r="S93" s="70"/>
      <c r="T93" s="86"/>
      <c r="U93" s="67"/>
      <c r="V93" s="70"/>
      <c r="W93" s="52"/>
      <c r="X93" s="67">
        <f>M93+Q93-T93</f>
        <v>0</v>
      </c>
      <c r="Y93" s="67"/>
      <c r="Z93" s="67"/>
      <c r="AA93" s="70"/>
      <c r="AB93" s="52"/>
      <c r="AC93" s="84"/>
      <c r="AD93" s="67"/>
      <c r="AE93" s="67"/>
      <c r="AF93" s="70"/>
      <c r="AG93" s="86"/>
      <c r="AH93" s="67"/>
      <c r="AI93" s="70"/>
      <c r="AJ93" s="86"/>
      <c r="AK93" s="67"/>
      <c r="AL93" s="70"/>
      <c r="AM93" s="86"/>
      <c r="AN93" s="67"/>
      <c r="AO93" s="70"/>
      <c r="AP93" s="86"/>
      <c r="AQ93" s="67"/>
      <c r="AR93" s="70"/>
      <c r="AS93" s="71"/>
      <c r="AT93" s="42"/>
      <c r="AU93" s="52"/>
      <c r="AV93" s="67">
        <f>AC93-M93</f>
        <v>0</v>
      </c>
      <c r="AW93" s="67"/>
      <c r="AX93" s="67"/>
      <c r="AY93" s="59"/>
      <c r="AZ93" s="72">
        <f>IF(M93=0,0,AC93/M93*100)</f>
        <v>0</v>
      </c>
      <c r="BA93" s="72"/>
      <c r="BB93" s="72"/>
      <c r="BC93" s="52"/>
      <c r="BD93" s="67">
        <f>AC93-M93-AG93-AJ93-AM93-AP93</f>
        <v>0</v>
      </c>
      <c r="BE93" s="67"/>
      <c r="BF93" s="67"/>
      <c r="BG93" s="52"/>
      <c r="BH93" s="67"/>
      <c r="BI93" s="70"/>
      <c r="BJ93" s="73"/>
      <c r="BK93" s="42"/>
      <c r="BL93" s="52"/>
      <c r="BM93" s="67">
        <f>AC93-X93</f>
        <v>0</v>
      </c>
      <c r="BN93" s="67"/>
      <c r="BO93" s="67"/>
      <c r="BP93" s="52"/>
      <c r="BQ93" s="72">
        <f>IF(X93=0,0,AC93/X93*100)</f>
        <v>0</v>
      </c>
      <c r="BR93" s="67"/>
      <c r="BS93" s="70"/>
      <c r="BT93" s="42"/>
      <c r="BU93" s="52"/>
      <c r="BV93" s="67">
        <f>AC93-C93</f>
        <v>0</v>
      </c>
      <c r="BW93" s="67"/>
      <c r="BX93" s="67"/>
      <c r="BY93" s="59"/>
      <c r="BZ93" s="72">
        <f>IF(C93=0,0,AC93/C93*100)</f>
        <v>0</v>
      </c>
      <c r="CA93" s="72"/>
      <c r="CB93" s="74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</row>
    <row r="94" spans="1:131" ht="18" hidden="1" customHeight="1" outlineLevel="1" x14ac:dyDescent="0.3">
      <c r="A94" s="87" t="s">
        <v>61</v>
      </c>
      <c r="B94" s="52">
        <f>C94+D94</f>
        <v>0</v>
      </c>
      <c r="C94" s="83">
        <v>0</v>
      </c>
      <c r="D94" s="67">
        <f>SUM(D95:D96,D99:D100)</f>
        <v>0</v>
      </c>
      <c r="E94" s="67">
        <f>SUM(E95:E96,E99:E100)</f>
        <v>0</v>
      </c>
      <c r="F94" s="54">
        <f t="shared" ref="F94:F100" si="162">IF(E94=0,0,ROUND(D94/E94/12,0))</f>
        <v>0</v>
      </c>
      <c r="G94" s="52">
        <f>H94+I94</f>
        <v>0</v>
      </c>
      <c r="H94" s="83">
        <v>0</v>
      </c>
      <c r="I94" s="67">
        <f>SUM(I95:I96,I99:I100)</f>
        <v>0</v>
      </c>
      <c r="J94" s="67">
        <f>SUM(J95:J96,J99:J100)</f>
        <v>0</v>
      </c>
      <c r="K94" s="54">
        <f t="shared" ref="K94:K100" si="163">IF(J94=0,0,ROUND(I94/J94/12,0))</f>
        <v>0</v>
      </c>
      <c r="L94" s="52">
        <f>M94+N94</f>
        <v>0</v>
      </c>
      <c r="M94" s="83">
        <v>0</v>
      </c>
      <c r="N94" s="67">
        <f>SUM(N95:N96,N99:N100)</f>
        <v>0</v>
      </c>
      <c r="O94" s="67">
        <f>SUM(O95:O96,O99:O100)</f>
        <v>0</v>
      </c>
      <c r="P94" s="55">
        <f t="shared" ref="P94:P100" si="164">IF(O94=0,0,ROUND(N94/O94/12,0))</f>
        <v>0</v>
      </c>
      <c r="Q94" s="86"/>
      <c r="R94" s="67">
        <f>SUM(R95:R96,R99:R100)</f>
        <v>0</v>
      </c>
      <c r="S94" s="70">
        <f>SUM(S95:S96,S99:S100)</f>
        <v>0</v>
      </c>
      <c r="T94" s="86"/>
      <c r="U94" s="67">
        <f>SUM(U95:U96,U99:U100)</f>
        <v>0</v>
      </c>
      <c r="V94" s="70">
        <f>SUM(V95:V96,V99:V100)</f>
        <v>0</v>
      </c>
      <c r="W94" s="52">
        <f>X94+Y94</f>
        <v>0</v>
      </c>
      <c r="X94" s="67">
        <f>M94+Q94-T94</f>
        <v>0</v>
      </c>
      <c r="Y94" s="67">
        <f>SUM(Y95:Y96,Y99:Y100)</f>
        <v>0</v>
      </c>
      <c r="Z94" s="67">
        <f>SUM(Z95:Z96,Z99:Z100)</f>
        <v>0</v>
      </c>
      <c r="AA94" s="54">
        <f t="shared" ref="AA94:AA100" si="165">IF(Z94=0,0,ROUND(Y94/Z94/12,0))</f>
        <v>0</v>
      </c>
      <c r="AB94" s="52">
        <f>AC94+AD94</f>
        <v>0</v>
      </c>
      <c r="AC94" s="84"/>
      <c r="AD94" s="67">
        <f>SUM(AD95:AD96,AD99:AD100)</f>
        <v>0</v>
      </c>
      <c r="AE94" s="67">
        <f>SUM(AE95:AE96,AE99:AE100)</f>
        <v>0</v>
      </c>
      <c r="AF94" s="54">
        <f t="shared" ref="AF94:AF100" si="166">IF(AE94=0,0,ROUND(AD94/AE94/12,0))</f>
        <v>0</v>
      </c>
      <c r="AG94" s="86"/>
      <c r="AH94" s="67">
        <f>SUM(AH95:AH96,AH99:AH100)</f>
        <v>0</v>
      </c>
      <c r="AI94" s="70">
        <f>SUM(AI95:AI96,AI99:AI100)</f>
        <v>0</v>
      </c>
      <c r="AJ94" s="86"/>
      <c r="AK94" s="67">
        <f>SUM(AK95:AK96,AK99:AK100)</f>
        <v>0</v>
      </c>
      <c r="AL94" s="70">
        <f>SUM(AL95:AL96,AL99:AL100)</f>
        <v>0</v>
      </c>
      <c r="AM94" s="86"/>
      <c r="AN94" s="67">
        <f>SUM(AN95:AN96,AN99:AN100)</f>
        <v>0</v>
      </c>
      <c r="AO94" s="70">
        <f>SUM(AO95:AO96,AO99:AO100)</f>
        <v>0</v>
      </c>
      <c r="AP94" s="86"/>
      <c r="AQ94" s="67">
        <f>SUM(AQ95:AQ96,AQ99:AQ100)</f>
        <v>0</v>
      </c>
      <c r="AR94" s="70">
        <f>SUM(AR95:AR96,AR99:AR100)</f>
        <v>0</v>
      </c>
      <c r="AS94" s="71"/>
      <c r="AT94" s="42"/>
      <c r="AU94" s="52">
        <f>AV94+AW94</f>
        <v>0</v>
      </c>
      <c r="AV94" s="67">
        <f>AC94-M94</f>
        <v>0</v>
      </c>
      <c r="AW94" s="67">
        <f>SUM(AW95:AW96,AW99:AW100)</f>
        <v>0</v>
      </c>
      <c r="AX94" s="67">
        <f>SUM(AX95:AX96,AX99:AX100)</f>
        <v>0</v>
      </c>
      <c r="AY94" s="59">
        <f>IF(L94=0,0,AB94/L94*100)</f>
        <v>0</v>
      </c>
      <c r="AZ94" s="72">
        <f>IF(M94=0,0,AC94/M94*100)</f>
        <v>0</v>
      </c>
      <c r="BA94" s="72">
        <f t="shared" ref="BA94:BB100" si="167">IF(N94=0,0,AD94/N94*100)</f>
        <v>0</v>
      </c>
      <c r="BB94" s="72">
        <f t="shared" si="167"/>
        <v>0</v>
      </c>
      <c r="BC94" s="52">
        <f>BD94+BE94</f>
        <v>0</v>
      </c>
      <c r="BD94" s="67">
        <f>AC94-M94-AG94-AJ94-AM94-AP94</f>
        <v>0</v>
      </c>
      <c r="BE94" s="67">
        <f>SUM(BE95:BE96,BE99:BE100)</f>
        <v>0</v>
      </c>
      <c r="BF94" s="67">
        <f>SUM(BF95:BF96,BF99:BF100)</f>
        <v>0</v>
      </c>
      <c r="BG94" s="59">
        <f t="shared" ref="BG94:BG100" si="168">IF(F94=0,0,AF94/F94*100)</f>
        <v>0</v>
      </c>
      <c r="BH94" s="72">
        <f t="shared" ref="BH94:BH100" si="169">IF(K94=0,0,AF94/K94*100)</f>
        <v>0</v>
      </c>
      <c r="BI94" s="74">
        <f t="shared" ref="BI94:BI100" si="170">IF(P94=0,0,AF94/P94*100)</f>
        <v>0</v>
      </c>
      <c r="BJ94" s="73"/>
      <c r="BK94" s="42"/>
      <c r="BL94" s="52">
        <f>BM94+BN94</f>
        <v>0</v>
      </c>
      <c r="BM94" s="67">
        <f>AC94-X94</f>
        <v>0</v>
      </c>
      <c r="BN94" s="67">
        <f>SUM(BN95:BN96,BN99:BN100)</f>
        <v>0</v>
      </c>
      <c r="BO94" s="67">
        <f>SUM(BO95:BO96,BO99:BO100)</f>
        <v>0</v>
      </c>
      <c r="BP94" s="59">
        <f>IF(W94=0,0,AB94/W94*100)</f>
        <v>0</v>
      </c>
      <c r="BQ94" s="72">
        <f>IF(X94=0,0,AC94/X94*100)</f>
        <v>0</v>
      </c>
      <c r="BR94" s="72">
        <f t="shared" ref="BR94:BS100" si="171">IF(Y94=0,0,AD94/Y94*100)</f>
        <v>0</v>
      </c>
      <c r="BS94" s="74">
        <f t="shared" si="171"/>
        <v>0</v>
      </c>
      <c r="BT94" s="42"/>
      <c r="BU94" s="52">
        <f>BV94+BW94</f>
        <v>0</v>
      </c>
      <c r="BV94" s="67">
        <f>AC94-C94</f>
        <v>0</v>
      </c>
      <c r="BW94" s="67">
        <f>SUM(BW95:BW96,BW99:BW100)</f>
        <v>0</v>
      </c>
      <c r="BX94" s="67">
        <f>SUM(BX95:BX96,BX99:BX100)</f>
        <v>0</v>
      </c>
      <c r="BY94" s="59">
        <f>IF(B94=0,0,AB94/B94*100)</f>
        <v>0</v>
      </c>
      <c r="BZ94" s="72">
        <f>IF(C94=0,0,AC94/C94*100)</f>
        <v>0</v>
      </c>
      <c r="CA94" s="72">
        <f t="shared" ref="CA94:CB100" si="172">IF(D94=0,0,AD94/D94*100)</f>
        <v>0</v>
      </c>
      <c r="CB94" s="74">
        <f t="shared" si="172"/>
        <v>0</v>
      </c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</row>
    <row r="95" spans="1:131" ht="20.25" hidden="1" outlineLevel="1" x14ac:dyDescent="0.3">
      <c r="A95" s="51" t="s">
        <v>44</v>
      </c>
      <c r="B95" s="52"/>
      <c r="C95" s="67"/>
      <c r="D95" s="83">
        <v>0</v>
      </c>
      <c r="E95" s="83">
        <v>0</v>
      </c>
      <c r="F95" s="54">
        <f t="shared" si="162"/>
        <v>0</v>
      </c>
      <c r="G95" s="52"/>
      <c r="H95" s="67"/>
      <c r="I95" s="83">
        <v>0</v>
      </c>
      <c r="J95" s="83">
        <v>0</v>
      </c>
      <c r="K95" s="54">
        <f t="shared" si="163"/>
        <v>0</v>
      </c>
      <c r="L95" s="52"/>
      <c r="M95" s="67"/>
      <c r="N95" s="83">
        <v>0</v>
      </c>
      <c r="O95" s="83">
        <v>0</v>
      </c>
      <c r="P95" s="55">
        <f t="shared" si="164"/>
        <v>0</v>
      </c>
      <c r="Q95" s="52"/>
      <c r="R95" s="84"/>
      <c r="S95" s="85"/>
      <c r="T95" s="52"/>
      <c r="U95" s="84"/>
      <c r="V95" s="85"/>
      <c r="W95" s="52"/>
      <c r="X95" s="67"/>
      <c r="Y95" s="67">
        <f t="shared" ref="Y95:Z100" si="173">N95+R95-U95</f>
        <v>0</v>
      </c>
      <c r="Z95" s="67">
        <f t="shared" si="173"/>
        <v>0</v>
      </c>
      <c r="AA95" s="54">
        <f t="shared" si="165"/>
        <v>0</v>
      </c>
      <c r="AB95" s="52"/>
      <c r="AC95" s="67"/>
      <c r="AD95" s="84"/>
      <c r="AE95" s="84"/>
      <c r="AF95" s="54">
        <f t="shared" si="166"/>
        <v>0</v>
      </c>
      <c r="AG95" s="52"/>
      <c r="AH95" s="84"/>
      <c r="AI95" s="85"/>
      <c r="AJ95" s="52"/>
      <c r="AK95" s="84"/>
      <c r="AL95" s="85"/>
      <c r="AM95" s="52"/>
      <c r="AN95" s="84"/>
      <c r="AO95" s="85"/>
      <c r="AP95" s="52"/>
      <c r="AQ95" s="84"/>
      <c r="AR95" s="85"/>
      <c r="AS95" s="71"/>
      <c r="AT95" s="42"/>
      <c r="AU95" s="52"/>
      <c r="AV95" s="67"/>
      <c r="AW95" s="67">
        <f t="shared" ref="AW95:AX100" si="174">AD95-N95</f>
        <v>0</v>
      </c>
      <c r="AX95" s="67">
        <f t="shared" si="174"/>
        <v>0</v>
      </c>
      <c r="AY95" s="59"/>
      <c r="AZ95" s="72"/>
      <c r="BA95" s="72">
        <f t="shared" si="167"/>
        <v>0</v>
      </c>
      <c r="BB95" s="72">
        <f t="shared" si="167"/>
        <v>0</v>
      </c>
      <c r="BC95" s="52"/>
      <c r="BD95" s="67"/>
      <c r="BE95" s="67">
        <f t="shared" ref="BE95:BF100" si="175">AD95-N95-AH95-AK95-AN95-AQ95</f>
        <v>0</v>
      </c>
      <c r="BF95" s="67">
        <f t="shared" si="175"/>
        <v>0</v>
      </c>
      <c r="BG95" s="59">
        <f t="shared" si="168"/>
        <v>0</v>
      </c>
      <c r="BH95" s="72">
        <f t="shared" si="169"/>
        <v>0</v>
      </c>
      <c r="BI95" s="74">
        <f t="shared" si="170"/>
        <v>0</v>
      </c>
      <c r="BJ95" s="73"/>
      <c r="BK95" s="42"/>
      <c r="BL95" s="52"/>
      <c r="BM95" s="67"/>
      <c r="BN95" s="67">
        <f t="shared" ref="BN95:BO100" si="176">AD95-Y95</f>
        <v>0</v>
      </c>
      <c r="BO95" s="67">
        <f t="shared" si="176"/>
        <v>0</v>
      </c>
      <c r="BP95" s="52"/>
      <c r="BQ95" s="67"/>
      <c r="BR95" s="72">
        <f t="shared" si="171"/>
        <v>0</v>
      </c>
      <c r="BS95" s="74">
        <f t="shared" si="171"/>
        <v>0</v>
      </c>
      <c r="BT95" s="42"/>
      <c r="BU95" s="52"/>
      <c r="BV95" s="67"/>
      <c r="BW95" s="67">
        <f t="shared" ref="BW95:BX100" si="177">AD95-D95</f>
        <v>0</v>
      </c>
      <c r="BX95" s="67">
        <f t="shared" si="177"/>
        <v>0</v>
      </c>
      <c r="BY95" s="59"/>
      <c r="BZ95" s="72"/>
      <c r="CA95" s="72">
        <f t="shared" si="172"/>
        <v>0</v>
      </c>
      <c r="CB95" s="74">
        <f t="shared" si="172"/>
        <v>0</v>
      </c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</row>
    <row r="96" spans="1:131" ht="20.25" hidden="1" outlineLevel="1" x14ac:dyDescent="0.3">
      <c r="A96" s="64" t="s">
        <v>45</v>
      </c>
      <c r="B96" s="52"/>
      <c r="C96" s="67"/>
      <c r="D96" s="83">
        <v>0</v>
      </c>
      <c r="E96" s="83">
        <v>0</v>
      </c>
      <c r="F96" s="54">
        <f t="shared" si="162"/>
        <v>0</v>
      </c>
      <c r="G96" s="52"/>
      <c r="H96" s="67"/>
      <c r="I96" s="83">
        <v>0</v>
      </c>
      <c r="J96" s="83">
        <v>0</v>
      </c>
      <c r="K96" s="54">
        <f t="shared" si="163"/>
        <v>0</v>
      </c>
      <c r="L96" s="52"/>
      <c r="M96" s="67"/>
      <c r="N96" s="83">
        <v>0</v>
      </c>
      <c r="O96" s="83">
        <v>0</v>
      </c>
      <c r="P96" s="55">
        <f t="shared" si="164"/>
        <v>0</v>
      </c>
      <c r="Q96" s="52"/>
      <c r="R96" s="84"/>
      <c r="S96" s="85"/>
      <c r="T96" s="52"/>
      <c r="U96" s="84"/>
      <c r="V96" s="85"/>
      <c r="W96" s="52"/>
      <c r="X96" s="67"/>
      <c r="Y96" s="67">
        <f t="shared" si="173"/>
        <v>0</v>
      </c>
      <c r="Z96" s="67">
        <f t="shared" si="173"/>
        <v>0</v>
      </c>
      <c r="AA96" s="54">
        <f t="shared" si="165"/>
        <v>0</v>
      </c>
      <c r="AB96" s="52"/>
      <c r="AC96" s="67"/>
      <c r="AD96" s="84"/>
      <c r="AE96" s="84"/>
      <c r="AF96" s="54">
        <f t="shared" si="166"/>
        <v>0</v>
      </c>
      <c r="AG96" s="52"/>
      <c r="AH96" s="84"/>
      <c r="AI96" s="85"/>
      <c r="AJ96" s="52"/>
      <c r="AK96" s="84"/>
      <c r="AL96" s="85"/>
      <c r="AM96" s="52"/>
      <c r="AN96" s="84"/>
      <c r="AO96" s="85"/>
      <c r="AP96" s="52"/>
      <c r="AQ96" s="84"/>
      <c r="AR96" s="85"/>
      <c r="AS96" s="71"/>
      <c r="AT96" s="42"/>
      <c r="AU96" s="52"/>
      <c r="AV96" s="67"/>
      <c r="AW96" s="67">
        <f t="shared" si="174"/>
        <v>0</v>
      </c>
      <c r="AX96" s="67">
        <f t="shared" si="174"/>
        <v>0</v>
      </c>
      <c r="AY96" s="59"/>
      <c r="AZ96" s="72"/>
      <c r="BA96" s="72">
        <f t="shared" si="167"/>
        <v>0</v>
      </c>
      <c r="BB96" s="72">
        <f t="shared" si="167"/>
        <v>0</v>
      </c>
      <c r="BC96" s="52"/>
      <c r="BD96" s="67"/>
      <c r="BE96" s="67">
        <f t="shared" si="175"/>
        <v>0</v>
      </c>
      <c r="BF96" s="67">
        <f t="shared" si="175"/>
        <v>0</v>
      </c>
      <c r="BG96" s="59">
        <f t="shared" si="168"/>
        <v>0</v>
      </c>
      <c r="BH96" s="72">
        <f t="shared" si="169"/>
        <v>0</v>
      </c>
      <c r="BI96" s="74">
        <f t="shared" si="170"/>
        <v>0</v>
      </c>
      <c r="BJ96" s="73"/>
      <c r="BK96" s="42"/>
      <c r="BL96" s="52"/>
      <c r="BM96" s="67"/>
      <c r="BN96" s="67">
        <f t="shared" si="176"/>
        <v>0</v>
      </c>
      <c r="BO96" s="67">
        <f t="shared" si="176"/>
        <v>0</v>
      </c>
      <c r="BP96" s="52"/>
      <c r="BQ96" s="67"/>
      <c r="BR96" s="72">
        <f t="shared" si="171"/>
        <v>0</v>
      </c>
      <c r="BS96" s="74">
        <f t="shared" si="171"/>
        <v>0</v>
      </c>
      <c r="BT96" s="42"/>
      <c r="BU96" s="52"/>
      <c r="BV96" s="67"/>
      <c r="BW96" s="67">
        <f t="shared" si="177"/>
        <v>0</v>
      </c>
      <c r="BX96" s="67">
        <f t="shared" si="177"/>
        <v>0</v>
      </c>
      <c r="BY96" s="59"/>
      <c r="BZ96" s="72"/>
      <c r="CA96" s="72">
        <f t="shared" si="172"/>
        <v>0</v>
      </c>
      <c r="CB96" s="74">
        <f t="shared" si="172"/>
        <v>0</v>
      </c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</row>
    <row r="97" spans="1:131" ht="20.25" hidden="1" outlineLevel="1" x14ac:dyDescent="0.3">
      <c r="A97" s="64" t="s">
        <v>46</v>
      </c>
      <c r="B97" s="52"/>
      <c r="C97" s="67"/>
      <c r="D97" s="83">
        <v>0</v>
      </c>
      <c r="E97" s="83">
        <v>0</v>
      </c>
      <c r="F97" s="54">
        <f t="shared" si="162"/>
        <v>0</v>
      </c>
      <c r="G97" s="52"/>
      <c r="H97" s="67"/>
      <c r="I97" s="83">
        <v>0</v>
      </c>
      <c r="J97" s="83">
        <v>0</v>
      </c>
      <c r="K97" s="54">
        <f t="shared" si="163"/>
        <v>0</v>
      </c>
      <c r="L97" s="52"/>
      <c r="M97" s="67"/>
      <c r="N97" s="83">
        <v>0</v>
      </c>
      <c r="O97" s="83">
        <v>0</v>
      </c>
      <c r="P97" s="55">
        <f t="shared" si="164"/>
        <v>0</v>
      </c>
      <c r="Q97" s="52"/>
      <c r="R97" s="84"/>
      <c r="S97" s="85"/>
      <c r="T97" s="52"/>
      <c r="U97" s="84"/>
      <c r="V97" s="85"/>
      <c r="W97" s="52"/>
      <c r="X97" s="67"/>
      <c r="Y97" s="67">
        <f t="shared" si="173"/>
        <v>0</v>
      </c>
      <c r="Z97" s="67">
        <f t="shared" si="173"/>
        <v>0</v>
      </c>
      <c r="AA97" s="54">
        <f t="shared" si="165"/>
        <v>0</v>
      </c>
      <c r="AB97" s="52"/>
      <c r="AC97" s="67"/>
      <c r="AD97" s="84"/>
      <c r="AE97" s="84"/>
      <c r="AF97" s="54">
        <f t="shared" si="166"/>
        <v>0</v>
      </c>
      <c r="AG97" s="52"/>
      <c r="AH97" s="84"/>
      <c r="AI97" s="85"/>
      <c r="AJ97" s="52"/>
      <c r="AK97" s="84"/>
      <c r="AL97" s="85"/>
      <c r="AM97" s="52"/>
      <c r="AN97" s="84"/>
      <c r="AO97" s="85"/>
      <c r="AP97" s="52"/>
      <c r="AQ97" s="84"/>
      <c r="AR97" s="85"/>
      <c r="AS97" s="71"/>
      <c r="AT97" s="42"/>
      <c r="AU97" s="52"/>
      <c r="AV97" s="67"/>
      <c r="AW97" s="67">
        <f t="shared" si="174"/>
        <v>0</v>
      </c>
      <c r="AX97" s="67">
        <f t="shared" si="174"/>
        <v>0</v>
      </c>
      <c r="AY97" s="59"/>
      <c r="AZ97" s="72"/>
      <c r="BA97" s="72">
        <f t="shared" si="167"/>
        <v>0</v>
      </c>
      <c r="BB97" s="72">
        <f t="shared" si="167"/>
        <v>0</v>
      </c>
      <c r="BC97" s="52"/>
      <c r="BD97" s="67"/>
      <c r="BE97" s="67">
        <f t="shared" si="175"/>
        <v>0</v>
      </c>
      <c r="BF97" s="67">
        <f t="shared" si="175"/>
        <v>0</v>
      </c>
      <c r="BG97" s="59">
        <f t="shared" si="168"/>
        <v>0</v>
      </c>
      <c r="BH97" s="72">
        <f t="shared" si="169"/>
        <v>0</v>
      </c>
      <c r="BI97" s="74">
        <f t="shared" si="170"/>
        <v>0</v>
      </c>
      <c r="BJ97" s="73"/>
      <c r="BK97" s="42"/>
      <c r="BL97" s="52"/>
      <c r="BM97" s="67"/>
      <c r="BN97" s="67">
        <f t="shared" si="176"/>
        <v>0</v>
      </c>
      <c r="BO97" s="67">
        <f t="shared" si="176"/>
        <v>0</v>
      </c>
      <c r="BP97" s="52"/>
      <c r="BQ97" s="67"/>
      <c r="BR97" s="72">
        <f t="shared" si="171"/>
        <v>0</v>
      </c>
      <c r="BS97" s="74">
        <f t="shared" si="171"/>
        <v>0</v>
      </c>
      <c r="BT97" s="42"/>
      <c r="BU97" s="52"/>
      <c r="BV97" s="67"/>
      <c r="BW97" s="67">
        <f t="shared" si="177"/>
        <v>0</v>
      </c>
      <c r="BX97" s="67">
        <f t="shared" si="177"/>
        <v>0</v>
      </c>
      <c r="BY97" s="59"/>
      <c r="BZ97" s="72"/>
      <c r="CA97" s="72">
        <f t="shared" si="172"/>
        <v>0</v>
      </c>
      <c r="CB97" s="74">
        <f t="shared" si="172"/>
        <v>0</v>
      </c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</row>
    <row r="98" spans="1:131" ht="20.25" hidden="1" outlineLevel="1" x14ac:dyDescent="0.3">
      <c r="A98" s="64" t="s">
        <v>47</v>
      </c>
      <c r="B98" s="52"/>
      <c r="C98" s="67"/>
      <c r="D98" s="83">
        <v>0</v>
      </c>
      <c r="E98" s="83">
        <v>0</v>
      </c>
      <c r="F98" s="54">
        <f t="shared" si="162"/>
        <v>0</v>
      </c>
      <c r="G98" s="52"/>
      <c r="H98" s="67"/>
      <c r="I98" s="83">
        <v>0</v>
      </c>
      <c r="J98" s="83">
        <v>0</v>
      </c>
      <c r="K98" s="54">
        <f t="shared" si="163"/>
        <v>0</v>
      </c>
      <c r="L98" s="52"/>
      <c r="M98" s="67"/>
      <c r="N98" s="83">
        <v>0</v>
      </c>
      <c r="O98" s="83">
        <v>0</v>
      </c>
      <c r="P98" s="55">
        <f t="shared" si="164"/>
        <v>0</v>
      </c>
      <c r="Q98" s="52"/>
      <c r="R98" s="84"/>
      <c r="S98" s="85"/>
      <c r="T98" s="52"/>
      <c r="U98" s="84"/>
      <c r="V98" s="85"/>
      <c r="W98" s="52"/>
      <c r="X98" s="67"/>
      <c r="Y98" s="67">
        <f t="shared" si="173"/>
        <v>0</v>
      </c>
      <c r="Z98" s="67">
        <f t="shared" si="173"/>
        <v>0</v>
      </c>
      <c r="AA98" s="54">
        <f t="shared" si="165"/>
        <v>0</v>
      </c>
      <c r="AB98" s="52"/>
      <c r="AC98" s="67"/>
      <c r="AD98" s="84"/>
      <c r="AE98" s="84"/>
      <c r="AF98" s="54">
        <f t="shared" si="166"/>
        <v>0</v>
      </c>
      <c r="AG98" s="52"/>
      <c r="AH98" s="84"/>
      <c r="AI98" s="85"/>
      <c r="AJ98" s="52"/>
      <c r="AK98" s="84"/>
      <c r="AL98" s="85"/>
      <c r="AM98" s="52"/>
      <c r="AN98" s="84"/>
      <c r="AO98" s="85"/>
      <c r="AP98" s="52"/>
      <c r="AQ98" s="84"/>
      <c r="AR98" s="85"/>
      <c r="AS98" s="71"/>
      <c r="AT98" s="42"/>
      <c r="AU98" s="52"/>
      <c r="AV98" s="67"/>
      <c r="AW98" s="67">
        <f t="shared" si="174"/>
        <v>0</v>
      </c>
      <c r="AX98" s="67">
        <f t="shared" si="174"/>
        <v>0</v>
      </c>
      <c r="AY98" s="59"/>
      <c r="AZ98" s="72"/>
      <c r="BA98" s="72">
        <f t="shared" si="167"/>
        <v>0</v>
      </c>
      <c r="BB98" s="72">
        <f t="shared" si="167"/>
        <v>0</v>
      </c>
      <c r="BC98" s="52"/>
      <c r="BD98" s="67"/>
      <c r="BE98" s="67">
        <f t="shared" si="175"/>
        <v>0</v>
      </c>
      <c r="BF98" s="67">
        <f t="shared" si="175"/>
        <v>0</v>
      </c>
      <c r="BG98" s="59">
        <f t="shared" si="168"/>
        <v>0</v>
      </c>
      <c r="BH98" s="72">
        <f t="shared" si="169"/>
        <v>0</v>
      </c>
      <c r="BI98" s="74">
        <f t="shared" si="170"/>
        <v>0</v>
      </c>
      <c r="BJ98" s="73"/>
      <c r="BK98" s="42"/>
      <c r="BL98" s="52"/>
      <c r="BM98" s="67"/>
      <c r="BN98" s="67">
        <f t="shared" si="176"/>
        <v>0</v>
      </c>
      <c r="BO98" s="67">
        <f t="shared" si="176"/>
        <v>0</v>
      </c>
      <c r="BP98" s="52"/>
      <c r="BQ98" s="67"/>
      <c r="BR98" s="72">
        <f t="shared" si="171"/>
        <v>0</v>
      </c>
      <c r="BS98" s="74">
        <f t="shared" si="171"/>
        <v>0</v>
      </c>
      <c r="BT98" s="42"/>
      <c r="BU98" s="52"/>
      <c r="BV98" s="67"/>
      <c r="BW98" s="67">
        <f t="shared" si="177"/>
        <v>0</v>
      </c>
      <c r="BX98" s="67">
        <f t="shared" si="177"/>
        <v>0</v>
      </c>
      <c r="BY98" s="59"/>
      <c r="BZ98" s="72"/>
      <c r="CA98" s="72">
        <f t="shared" si="172"/>
        <v>0</v>
      </c>
      <c r="CB98" s="74">
        <f t="shared" si="172"/>
        <v>0</v>
      </c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</row>
    <row r="99" spans="1:131" ht="20.25" hidden="1" outlineLevel="1" x14ac:dyDescent="0.3">
      <c r="A99" s="64" t="s">
        <v>48</v>
      </c>
      <c r="B99" s="52"/>
      <c r="C99" s="67"/>
      <c r="D99" s="83">
        <v>0</v>
      </c>
      <c r="E99" s="83">
        <v>0</v>
      </c>
      <c r="F99" s="54">
        <f t="shared" si="162"/>
        <v>0</v>
      </c>
      <c r="G99" s="52"/>
      <c r="H99" s="67"/>
      <c r="I99" s="83">
        <v>0</v>
      </c>
      <c r="J99" s="83">
        <v>0</v>
      </c>
      <c r="K99" s="54">
        <f t="shared" si="163"/>
        <v>0</v>
      </c>
      <c r="L99" s="52"/>
      <c r="M99" s="67"/>
      <c r="N99" s="83">
        <v>0</v>
      </c>
      <c r="O99" s="83">
        <v>0</v>
      </c>
      <c r="P99" s="55">
        <f t="shared" si="164"/>
        <v>0</v>
      </c>
      <c r="Q99" s="52"/>
      <c r="R99" s="84"/>
      <c r="S99" s="85"/>
      <c r="T99" s="52"/>
      <c r="U99" s="84"/>
      <c r="V99" s="85"/>
      <c r="W99" s="52"/>
      <c r="X99" s="67"/>
      <c r="Y99" s="67">
        <f t="shared" si="173"/>
        <v>0</v>
      </c>
      <c r="Z99" s="67">
        <f t="shared" si="173"/>
        <v>0</v>
      </c>
      <c r="AA99" s="54">
        <f t="shared" si="165"/>
        <v>0</v>
      </c>
      <c r="AB99" s="52"/>
      <c r="AC99" s="67"/>
      <c r="AD99" s="84"/>
      <c r="AE99" s="84"/>
      <c r="AF99" s="54">
        <f t="shared" si="166"/>
        <v>0</v>
      </c>
      <c r="AG99" s="52"/>
      <c r="AH99" s="84"/>
      <c r="AI99" s="85"/>
      <c r="AJ99" s="52"/>
      <c r="AK99" s="84"/>
      <c r="AL99" s="85"/>
      <c r="AM99" s="52"/>
      <c r="AN99" s="84"/>
      <c r="AO99" s="85"/>
      <c r="AP99" s="52"/>
      <c r="AQ99" s="84"/>
      <c r="AR99" s="85"/>
      <c r="AS99" s="71"/>
      <c r="AT99" s="42"/>
      <c r="AU99" s="52"/>
      <c r="AV99" s="67"/>
      <c r="AW99" s="67">
        <f t="shared" si="174"/>
        <v>0</v>
      </c>
      <c r="AX99" s="67">
        <f t="shared" si="174"/>
        <v>0</v>
      </c>
      <c r="AY99" s="59"/>
      <c r="AZ99" s="72"/>
      <c r="BA99" s="72">
        <f t="shared" si="167"/>
        <v>0</v>
      </c>
      <c r="BB99" s="72">
        <f t="shared" si="167"/>
        <v>0</v>
      </c>
      <c r="BC99" s="52"/>
      <c r="BD99" s="67"/>
      <c r="BE99" s="67">
        <f t="shared" si="175"/>
        <v>0</v>
      </c>
      <c r="BF99" s="67">
        <f t="shared" si="175"/>
        <v>0</v>
      </c>
      <c r="BG99" s="59">
        <f t="shared" si="168"/>
        <v>0</v>
      </c>
      <c r="BH99" s="72">
        <f t="shared" si="169"/>
        <v>0</v>
      </c>
      <c r="BI99" s="74">
        <f t="shared" si="170"/>
        <v>0</v>
      </c>
      <c r="BJ99" s="73"/>
      <c r="BK99" s="42"/>
      <c r="BL99" s="52"/>
      <c r="BM99" s="67"/>
      <c r="BN99" s="67">
        <f t="shared" si="176"/>
        <v>0</v>
      </c>
      <c r="BO99" s="67">
        <f t="shared" si="176"/>
        <v>0</v>
      </c>
      <c r="BP99" s="52"/>
      <c r="BQ99" s="67"/>
      <c r="BR99" s="72">
        <f t="shared" si="171"/>
        <v>0</v>
      </c>
      <c r="BS99" s="74">
        <f t="shared" si="171"/>
        <v>0</v>
      </c>
      <c r="BT99" s="42"/>
      <c r="BU99" s="52"/>
      <c r="BV99" s="67"/>
      <c r="BW99" s="67">
        <f t="shared" si="177"/>
        <v>0</v>
      </c>
      <c r="BX99" s="67">
        <f t="shared" si="177"/>
        <v>0</v>
      </c>
      <c r="BY99" s="59"/>
      <c r="BZ99" s="72"/>
      <c r="CA99" s="72">
        <f t="shared" si="172"/>
        <v>0</v>
      </c>
      <c r="CB99" s="74">
        <f t="shared" si="172"/>
        <v>0</v>
      </c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</row>
    <row r="100" spans="1:131" ht="20.25" hidden="1" outlineLevel="1" x14ac:dyDescent="0.3">
      <c r="A100" s="65" t="s">
        <v>49</v>
      </c>
      <c r="B100" s="52"/>
      <c r="C100" s="67"/>
      <c r="D100" s="83">
        <v>0</v>
      </c>
      <c r="E100" s="83">
        <v>0</v>
      </c>
      <c r="F100" s="54">
        <f t="shared" si="162"/>
        <v>0</v>
      </c>
      <c r="G100" s="52"/>
      <c r="H100" s="67"/>
      <c r="I100" s="83">
        <v>0</v>
      </c>
      <c r="J100" s="83">
        <v>0</v>
      </c>
      <c r="K100" s="54">
        <f t="shared" si="163"/>
        <v>0</v>
      </c>
      <c r="L100" s="52"/>
      <c r="M100" s="67"/>
      <c r="N100" s="83">
        <v>0</v>
      </c>
      <c r="O100" s="83">
        <v>0</v>
      </c>
      <c r="P100" s="55">
        <f t="shared" si="164"/>
        <v>0</v>
      </c>
      <c r="Q100" s="52"/>
      <c r="R100" s="84"/>
      <c r="S100" s="85"/>
      <c r="T100" s="52"/>
      <c r="U100" s="84"/>
      <c r="V100" s="85"/>
      <c r="W100" s="52"/>
      <c r="X100" s="67"/>
      <c r="Y100" s="67">
        <f t="shared" si="173"/>
        <v>0</v>
      </c>
      <c r="Z100" s="67">
        <f t="shared" si="173"/>
        <v>0</v>
      </c>
      <c r="AA100" s="54">
        <f t="shared" si="165"/>
        <v>0</v>
      </c>
      <c r="AB100" s="52"/>
      <c r="AC100" s="67"/>
      <c r="AD100" s="84"/>
      <c r="AE100" s="84"/>
      <c r="AF100" s="54">
        <f t="shared" si="166"/>
        <v>0</v>
      </c>
      <c r="AG100" s="52"/>
      <c r="AH100" s="84"/>
      <c r="AI100" s="85"/>
      <c r="AJ100" s="52"/>
      <c r="AK100" s="84"/>
      <c r="AL100" s="85"/>
      <c r="AM100" s="52"/>
      <c r="AN100" s="84"/>
      <c r="AO100" s="85"/>
      <c r="AP100" s="52"/>
      <c r="AQ100" s="84"/>
      <c r="AR100" s="85"/>
      <c r="AS100" s="71"/>
      <c r="AT100" s="42"/>
      <c r="AU100" s="52"/>
      <c r="AV100" s="67"/>
      <c r="AW100" s="67">
        <f t="shared" si="174"/>
        <v>0</v>
      </c>
      <c r="AX100" s="67">
        <f t="shared" si="174"/>
        <v>0</v>
      </c>
      <c r="AY100" s="59"/>
      <c r="AZ100" s="72"/>
      <c r="BA100" s="72">
        <f t="shared" si="167"/>
        <v>0</v>
      </c>
      <c r="BB100" s="72">
        <f t="shared" si="167"/>
        <v>0</v>
      </c>
      <c r="BC100" s="52"/>
      <c r="BD100" s="67"/>
      <c r="BE100" s="67">
        <f t="shared" si="175"/>
        <v>0</v>
      </c>
      <c r="BF100" s="67">
        <f t="shared" si="175"/>
        <v>0</v>
      </c>
      <c r="BG100" s="59">
        <f t="shared" si="168"/>
        <v>0</v>
      </c>
      <c r="BH100" s="72">
        <f t="shared" si="169"/>
        <v>0</v>
      </c>
      <c r="BI100" s="74">
        <f t="shared" si="170"/>
        <v>0</v>
      </c>
      <c r="BJ100" s="73"/>
      <c r="BK100" s="42"/>
      <c r="BL100" s="52"/>
      <c r="BM100" s="67"/>
      <c r="BN100" s="67">
        <f t="shared" si="176"/>
        <v>0</v>
      </c>
      <c r="BO100" s="67">
        <f t="shared" si="176"/>
        <v>0</v>
      </c>
      <c r="BP100" s="52"/>
      <c r="BQ100" s="67"/>
      <c r="BR100" s="72">
        <f t="shared" si="171"/>
        <v>0</v>
      </c>
      <c r="BS100" s="74">
        <f t="shared" si="171"/>
        <v>0</v>
      </c>
      <c r="BT100" s="42"/>
      <c r="BU100" s="52"/>
      <c r="BV100" s="67"/>
      <c r="BW100" s="67">
        <f t="shared" si="177"/>
        <v>0</v>
      </c>
      <c r="BX100" s="67">
        <f t="shared" si="177"/>
        <v>0</v>
      </c>
      <c r="BY100" s="59"/>
      <c r="BZ100" s="72"/>
      <c r="CA100" s="72">
        <f t="shared" si="172"/>
        <v>0</v>
      </c>
      <c r="CB100" s="74">
        <f t="shared" si="172"/>
        <v>0</v>
      </c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</row>
    <row r="101" spans="1:131" ht="20.25" hidden="1" outlineLevel="1" x14ac:dyDescent="0.3">
      <c r="A101" s="64" t="s">
        <v>50</v>
      </c>
      <c r="B101" s="52"/>
      <c r="C101" s="83">
        <v>0</v>
      </c>
      <c r="D101" s="67"/>
      <c r="E101" s="67"/>
      <c r="F101" s="70"/>
      <c r="G101" s="52"/>
      <c r="H101" s="83">
        <v>0</v>
      </c>
      <c r="I101" s="67"/>
      <c r="J101" s="67"/>
      <c r="K101" s="70"/>
      <c r="L101" s="52"/>
      <c r="M101" s="83">
        <v>0</v>
      </c>
      <c r="N101" s="67"/>
      <c r="O101" s="67"/>
      <c r="P101" s="75"/>
      <c r="Q101" s="86"/>
      <c r="R101" s="67"/>
      <c r="S101" s="70"/>
      <c r="T101" s="86"/>
      <c r="U101" s="67"/>
      <c r="V101" s="70"/>
      <c r="W101" s="52"/>
      <c r="X101" s="67">
        <f>M101+Q101-T101</f>
        <v>0</v>
      </c>
      <c r="Y101" s="67"/>
      <c r="Z101" s="67"/>
      <c r="AA101" s="70"/>
      <c r="AB101" s="52"/>
      <c r="AC101" s="84"/>
      <c r="AD101" s="67"/>
      <c r="AE101" s="67"/>
      <c r="AF101" s="70"/>
      <c r="AG101" s="86"/>
      <c r="AH101" s="67"/>
      <c r="AI101" s="70"/>
      <c r="AJ101" s="86"/>
      <c r="AK101" s="67"/>
      <c r="AL101" s="70"/>
      <c r="AM101" s="86"/>
      <c r="AN101" s="67"/>
      <c r="AO101" s="70"/>
      <c r="AP101" s="86"/>
      <c r="AQ101" s="67"/>
      <c r="AR101" s="70"/>
      <c r="AS101" s="71"/>
      <c r="AT101" s="42"/>
      <c r="AU101" s="52"/>
      <c r="AV101" s="67">
        <f>AC101-M101</f>
        <v>0</v>
      </c>
      <c r="AW101" s="67"/>
      <c r="AX101" s="67"/>
      <c r="AY101" s="59"/>
      <c r="AZ101" s="72">
        <f>IF(M101=0,0,AC101/M101*100)</f>
        <v>0</v>
      </c>
      <c r="BA101" s="72"/>
      <c r="BB101" s="72"/>
      <c r="BC101" s="52"/>
      <c r="BD101" s="67">
        <f>AC101-M101-AG101-AJ101-AM101-AP101</f>
        <v>0</v>
      </c>
      <c r="BE101" s="67"/>
      <c r="BF101" s="67"/>
      <c r="BG101" s="52"/>
      <c r="BH101" s="67"/>
      <c r="BI101" s="70"/>
      <c r="BJ101" s="73"/>
      <c r="BK101" s="42"/>
      <c r="BL101" s="52"/>
      <c r="BM101" s="67">
        <f>AC101-X101</f>
        <v>0</v>
      </c>
      <c r="BN101" s="67"/>
      <c r="BO101" s="67"/>
      <c r="BP101" s="52"/>
      <c r="BQ101" s="72">
        <f>IF(X101=0,0,AC101/X101*100)</f>
        <v>0</v>
      </c>
      <c r="BR101" s="67"/>
      <c r="BS101" s="70"/>
      <c r="BT101" s="42"/>
      <c r="BU101" s="52"/>
      <c r="BV101" s="67">
        <f>AC101-C101</f>
        <v>0</v>
      </c>
      <c r="BW101" s="67"/>
      <c r="BX101" s="67"/>
      <c r="BY101" s="59"/>
      <c r="BZ101" s="72">
        <f>IF(C101=0,0,AC101/C101*100)</f>
        <v>0</v>
      </c>
      <c r="CA101" s="72"/>
      <c r="CB101" s="74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</row>
    <row r="102" spans="1:131" ht="18" hidden="1" customHeight="1" outlineLevel="1" x14ac:dyDescent="0.3">
      <c r="A102" s="87" t="s">
        <v>61</v>
      </c>
      <c r="B102" s="52">
        <f>C102+D102</f>
        <v>0</v>
      </c>
      <c r="C102" s="83">
        <v>0</v>
      </c>
      <c r="D102" s="67">
        <f>SUM(D103:D104,D107:D108)</f>
        <v>0</v>
      </c>
      <c r="E102" s="67">
        <f>SUM(E103:E104,E107:E108)</f>
        <v>0</v>
      </c>
      <c r="F102" s="54">
        <f t="shared" ref="F102:F108" si="178">IF(E102=0,0,ROUND(D102/E102/12,0))</f>
        <v>0</v>
      </c>
      <c r="G102" s="52">
        <f>H102+I102</f>
        <v>0</v>
      </c>
      <c r="H102" s="83">
        <v>0</v>
      </c>
      <c r="I102" s="67">
        <f>SUM(I103:I104,I107:I108)</f>
        <v>0</v>
      </c>
      <c r="J102" s="67">
        <f>SUM(J103:J104,J107:J108)</f>
        <v>0</v>
      </c>
      <c r="K102" s="54">
        <f t="shared" ref="K102:K108" si="179">IF(J102=0,0,ROUND(I102/J102/12,0))</f>
        <v>0</v>
      </c>
      <c r="L102" s="52">
        <f>M102+N102</f>
        <v>0</v>
      </c>
      <c r="M102" s="83">
        <v>0</v>
      </c>
      <c r="N102" s="67">
        <f>SUM(N103:N104,N107:N108)</f>
        <v>0</v>
      </c>
      <c r="O102" s="67">
        <f>SUM(O103:O104,O107:O108)</f>
        <v>0</v>
      </c>
      <c r="P102" s="55">
        <f t="shared" ref="P102:P108" si="180">IF(O102=0,0,ROUND(N102/O102/12,0))</f>
        <v>0</v>
      </c>
      <c r="Q102" s="86"/>
      <c r="R102" s="67">
        <f>SUM(R103:R104,R107:R108)</f>
        <v>0</v>
      </c>
      <c r="S102" s="70">
        <f>SUM(S103:S104,S107:S108)</f>
        <v>0</v>
      </c>
      <c r="T102" s="86"/>
      <c r="U102" s="67">
        <f>SUM(U103:U104,U107:U108)</f>
        <v>0</v>
      </c>
      <c r="V102" s="70">
        <f>SUM(V103:V104,V107:V108)</f>
        <v>0</v>
      </c>
      <c r="W102" s="52">
        <f>X102+Y102</f>
        <v>0</v>
      </c>
      <c r="X102" s="67">
        <f>M102+Q102-T102</f>
        <v>0</v>
      </c>
      <c r="Y102" s="67">
        <f>SUM(Y103:Y104,Y107:Y108)</f>
        <v>0</v>
      </c>
      <c r="Z102" s="67">
        <f>SUM(Z103:Z104,Z107:Z108)</f>
        <v>0</v>
      </c>
      <c r="AA102" s="54">
        <f t="shared" ref="AA102:AA108" si="181">IF(Z102=0,0,ROUND(Y102/Z102/12,0))</f>
        <v>0</v>
      </c>
      <c r="AB102" s="52">
        <f>AC102+AD102</f>
        <v>0</v>
      </c>
      <c r="AC102" s="84"/>
      <c r="AD102" s="67">
        <f>SUM(AD103:AD104,AD107:AD108)</f>
        <v>0</v>
      </c>
      <c r="AE102" s="67">
        <f>SUM(AE103:AE104,AE107:AE108)</f>
        <v>0</v>
      </c>
      <c r="AF102" s="54">
        <f t="shared" ref="AF102:AF108" si="182">IF(AE102=0,0,ROUND(AD102/AE102/12,0))</f>
        <v>0</v>
      </c>
      <c r="AG102" s="86"/>
      <c r="AH102" s="67">
        <f>SUM(AH103:AH104,AH107:AH108)</f>
        <v>0</v>
      </c>
      <c r="AI102" s="70">
        <f>SUM(AI103:AI104,AI107:AI108)</f>
        <v>0</v>
      </c>
      <c r="AJ102" s="86"/>
      <c r="AK102" s="67">
        <f>SUM(AK103:AK104,AK107:AK108)</f>
        <v>0</v>
      </c>
      <c r="AL102" s="70">
        <f>SUM(AL103:AL104,AL107:AL108)</f>
        <v>0</v>
      </c>
      <c r="AM102" s="86"/>
      <c r="AN102" s="67">
        <f>SUM(AN103:AN104,AN107:AN108)</f>
        <v>0</v>
      </c>
      <c r="AO102" s="70">
        <f>SUM(AO103:AO104,AO107:AO108)</f>
        <v>0</v>
      </c>
      <c r="AP102" s="86"/>
      <c r="AQ102" s="67">
        <f>SUM(AQ103:AQ104,AQ107:AQ108)</f>
        <v>0</v>
      </c>
      <c r="AR102" s="70">
        <f>SUM(AR103:AR104,AR107:AR108)</f>
        <v>0</v>
      </c>
      <c r="AS102" s="71"/>
      <c r="AT102" s="42"/>
      <c r="AU102" s="52">
        <f>AV102+AW102</f>
        <v>0</v>
      </c>
      <c r="AV102" s="67">
        <f>AC102-M102</f>
        <v>0</v>
      </c>
      <c r="AW102" s="67">
        <f>SUM(AW103:AW104,AW107:AW108)</f>
        <v>0</v>
      </c>
      <c r="AX102" s="67">
        <f>SUM(AX103:AX104,AX107:AX108)</f>
        <v>0</v>
      </c>
      <c r="AY102" s="59">
        <f>IF(L102=0,0,AB102/L102*100)</f>
        <v>0</v>
      </c>
      <c r="AZ102" s="72">
        <f>IF(M102=0,0,AC102/M102*100)</f>
        <v>0</v>
      </c>
      <c r="BA102" s="72">
        <f t="shared" ref="BA102:BB108" si="183">IF(N102=0,0,AD102/N102*100)</f>
        <v>0</v>
      </c>
      <c r="BB102" s="72">
        <f t="shared" si="183"/>
        <v>0</v>
      </c>
      <c r="BC102" s="52">
        <f>BD102+BE102</f>
        <v>0</v>
      </c>
      <c r="BD102" s="67">
        <f>AC102-M102-AG102-AJ102-AM102-AP102</f>
        <v>0</v>
      </c>
      <c r="BE102" s="67">
        <f>SUM(BE103:BE104,BE107:BE108)</f>
        <v>0</v>
      </c>
      <c r="BF102" s="67">
        <f>SUM(BF103:BF104,BF107:BF108)</f>
        <v>0</v>
      </c>
      <c r="BG102" s="59">
        <f t="shared" ref="BG102:BG108" si="184">IF(F102=0,0,AF102/F102*100)</f>
        <v>0</v>
      </c>
      <c r="BH102" s="72">
        <f t="shared" ref="BH102:BH108" si="185">IF(K102=0,0,AF102/K102*100)</f>
        <v>0</v>
      </c>
      <c r="BI102" s="74">
        <f t="shared" ref="BI102:BI108" si="186">IF(P102=0,0,AF102/P102*100)</f>
        <v>0</v>
      </c>
      <c r="BJ102" s="73"/>
      <c r="BK102" s="42"/>
      <c r="BL102" s="52">
        <f>BM102+BN102</f>
        <v>0</v>
      </c>
      <c r="BM102" s="67">
        <f>AC102-X102</f>
        <v>0</v>
      </c>
      <c r="BN102" s="67">
        <f>SUM(BN103:BN104,BN107:BN108)</f>
        <v>0</v>
      </c>
      <c r="BO102" s="67">
        <f>SUM(BO103:BO104,BO107:BO108)</f>
        <v>0</v>
      </c>
      <c r="BP102" s="59">
        <f>IF(W102=0,0,AB102/W102*100)</f>
        <v>0</v>
      </c>
      <c r="BQ102" s="72">
        <f>IF(X102=0,0,AC102/X102*100)</f>
        <v>0</v>
      </c>
      <c r="BR102" s="72">
        <f t="shared" ref="BR102:BS108" si="187">IF(Y102=0,0,AD102/Y102*100)</f>
        <v>0</v>
      </c>
      <c r="BS102" s="74">
        <f t="shared" si="187"/>
        <v>0</v>
      </c>
      <c r="BT102" s="42"/>
      <c r="BU102" s="52">
        <f>BV102+BW102</f>
        <v>0</v>
      </c>
      <c r="BV102" s="67">
        <f>AC102-C102</f>
        <v>0</v>
      </c>
      <c r="BW102" s="67">
        <f>SUM(BW103:BW104,BW107:BW108)</f>
        <v>0</v>
      </c>
      <c r="BX102" s="67">
        <f>SUM(BX103:BX104,BX107:BX108)</f>
        <v>0</v>
      </c>
      <c r="BY102" s="59">
        <f>IF(B102=0,0,AB102/B102*100)</f>
        <v>0</v>
      </c>
      <c r="BZ102" s="72">
        <f>IF(C102=0,0,AC102/C102*100)</f>
        <v>0</v>
      </c>
      <c r="CA102" s="72">
        <f t="shared" ref="CA102:CB108" si="188">IF(D102=0,0,AD102/D102*100)</f>
        <v>0</v>
      </c>
      <c r="CB102" s="74">
        <f t="shared" si="188"/>
        <v>0</v>
      </c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</row>
    <row r="103" spans="1:131" ht="20.25" hidden="1" outlineLevel="1" x14ac:dyDescent="0.3">
      <c r="A103" s="51" t="s">
        <v>44</v>
      </c>
      <c r="B103" s="52"/>
      <c r="C103" s="67"/>
      <c r="D103" s="83">
        <v>0</v>
      </c>
      <c r="E103" s="83">
        <v>0</v>
      </c>
      <c r="F103" s="54">
        <f t="shared" si="178"/>
        <v>0</v>
      </c>
      <c r="G103" s="52"/>
      <c r="H103" s="67"/>
      <c r="I103" s="83">
        <v>0</v>
      </c>
      <c r="J103" s="83">
        <v>0</v>
      </c>
      <c r="K103" s="54">
        <f t="shared" si="179"/>
        <v>0</v>
      </c>
      <c r="L103" s="52"/>
      <c r="M103" s="67"/>
      <c r="N103" s="83">
        <v>0</v>
      </c>
      <c r="O103" s="83">
        <v>0</v>
      </c>
      <c r="P103" s="55">
        <f t="shared" si="180"/>
        <v>0</v>
      </c>
      <c r="Q103" s="52"/>
      <c r="R103" s="84"/>
      <c r="S103" s="85"/>
      <c r="T103" s="52"/>
      <c r="U103" s="84"/>
      <c r="V103" s="85"/>
      <c r="W103" s="52"/>
      <c r="X103" s="67"/>
      <c r="Y103" s="67">
        <f t="shared" ref="Y103:Z108" si="189">N103+R103-U103</f>
        <v>0</v>
      </c>
      <c r="Z103" s="67">
        <f t="shared" si="189"/>
        <v>0</v>
      </c>
      <c r="AA103" s="54">
        <f t="shared" si="181"/>
        <v>0</v>
      </c>
      <c r="AB103" s="52"/>
      <c r="AC103" s="67"/>
      <c r="AD103" s="84"/>
      <c r="AE103" s="84"/>
      <c r="AF103" s="54">
        <f t="shared" si="182"/>
        <v>0</v>
      </c>
      <c r="AG103" s="52"/>
      <c r="AH103" s="84"/>
      <c r="AI103" s="85"/>
      <c r="AJ103" s="52"/>
      <c r="AK103" s="84"/>
      <c r="AL103" s="85"/>
      <c r="AM103" s="52"/>
      <c r="AN103" s="84"/>
      <c r="AO103" s="85"/>
      <c r="AP103" s="52"/>
      <c r="AQ103" s="84"/>
      <c r="AR103" s="85"/>
      <c r="AS103" s="71"/>
      <c r="AT103" s="42"/>
      <c r="AU103" s="52"/>
      <c r="AV103" s="67"/>
      <c r="AW103" s="67">
        <f t="shared" ref="AW103:AX108" si="190">AD103-N103</f>
        <v>0</v>
      </c>
      <c r="AX103" s="67">
        <f t="shared" si="190"/>
        <v>0</v>
      </c>
      <c r="AY103" s="59"/>
      <c r="AZ103" s="72"/>
      <c r="BA103" s="72">
        <f t="shared" si="183"/>
        <v>0</v>
      </c>
      <c r="BB103" s="72">
        <f t="shared" si="183"/>
        <v>0</v>
      </c>
      <c r="BC103" s="52"/>
      <c r="BD103" s="67"/>
      <c r="BE103" s="67">
        <f t="shared" ref="BE103:BF108" si="191">AD103-N103-AH103-AK103-AN103-AQ103</f>
        <v>0</v>
      </c>
      <c r="BF103" s="67">
        <f t="shared" si="191"/>
        <v>0</v>
      </c>
      <c r="BG103" s="59">
        <f t="shared" si="184"/>
        <v>0</v>
      </c>
      <c r="BH103" s="72">
        <f t="shared" si="185"/>
        <v>0</v>
      </c>
      <c r="BI103" s="74">
        <f t="shared" si="186"/>
        <v>0</v>
      </c>
      <c r="BJ103" s="73"/>
      <c r="BK103" s="42"/>
      <c r="BL103" s="52"/>
      <c r="BM103" s="67"/>
      <c r="BN103" s="67">
        <f t="shared" ref="BN103:BO108" si="192">AD103-Y103</f>
        <v>0</v>
      </c>
      <c r="BO103" s="67">
        <f t="shared" si="192"/>
        <v>0</v>
      </c>
      <c r="BP103" s="52"/>
      <c r="BQ103" s="67"/>
      <c r="BR103" s="72">
        <f t="shared" si="187"/>
        <v>0</v>
      </c>
      <c r="BS103" s="74">
        <f t="shared" si="187"/>
        <v>0</v>
      </c>
      <c r="BT103" s="42"/>
      <c r="BU103" s="52"/>
      <c r="BV103" s="67"/>
      <c r="BW103" s="67">
        <f t="shared" ref="BW103:BX108" si="193">AD103-D103</f>
        <v>0</v>
      </c>
      <c r="BX103" s="67">
        <f t="shared" si="193"/>
        <v>0</v>
      </c>
      <c r="BY103" s="59"/>
      <c r="BZ103" s="72"/>
      <c r="CA103" s="72">
        <f t="shared" si="188"/>
        <v>0</v>
      </c>
      <c r="CB103" s="74">
        <f t="shared" si="188"/>
        <v>0</v>
      </c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</row>
    <row r="104" spans="1:131" ht="20.25" hidden="1" outlineLevel="1" x14ac:dyDescent="0.3">
      <c r="A104" s="64" t="s">
        <v>45</v>
      </c>
      <c r="B104" s="52"/>
      <c r="C104" s="67"/>
      <c r="D104" s="83">
        <v>0</v>
      </c>
      <c r="E104" s="83">
        <v>0</v>
      </c>
      <c r="F104" s="54">
        <f t="shared" si="178"/>
        <v>0</v>
      </c>
      <c r="G104" s="52"/>
      <c r="H104" s="67"/>
      <c r="I104" s="83">
        <v>0</v>
      </c>
      <c r="J104" s="83">
        <v>0</v>
      </c>
      <c r="K104" s="54">
        <f t="shared" si="179"/>
        <v>0</v>
      </c>
      <c r="L104" s="52"/>
      <c r="M104" s="67"/>
      <c r="N104" s="83">
        <v>0</v>
      </c>
      <c r="O104" s="83">
        <v>0</v>
      </c>
      <c r="P104" s="55">
        <f t="shared" si="180"/>
        <v>0</v>
      </c>
      <c r="Q104" s="52"/>
      <c r="R104" s="84"/>
      <c r="S104" s="85"/>
      <c r="T104" s="52"/>
      <c r="U104" s="84"/>
      <c r="V104" s="85"/>
      <c r="W104" s="52"/>
      <c r="X104" s="67"/>
      <c r="Y104" s="67">
        <f t="shared" si="189"/>
        <v>0</v>
      </c>
      <c r="Z104" s="67">
        <f t="shared" si="189"/>
        <v>0</v>
      </c>
      <c r="AA104" s="54">
        <f t="shared" si="181"/>
        <v>0</v>
      </c>
      <c r="AB104" s="52"/>
      <c r="AC104" s="67"/>
      <c r="AD104" s="84"/>
      <c r="AE104" s="84"/>
      <c r="AF104" s="54">
        <f t="shared" si="182"/>
        <v>0</v>
      </c>
      <c r="AG104" s="52"/>
      <c r="AH104" s="84"/>
      <c r="AI104" s="85"/>
      <c r="AJ104" s="52"/>
      <c r="AK104" s="84"/>
      <c r="AL104" s="85"/>
      <c r="AM104" s="52"/>
      <c r="AN104" s="84"/>
      <c r="AO104" s="85"/>
      <c r="AP104" s="52"/>
      <c r="AQ104" s="84"/>
      <c r="AR104" s="85"/>
      <c r="AS104" s="71"/>
      <c r="AT104" s="42"/>
      <c r="AU104" s="52"/>
      <c r="AV104" s="67"/>
      <c r="AW104" s="67">
        <f t="shared" si="190"/>
        <v>0</v>
      </c>
      <c r="AX104" s="67">
        <f t="shared" si="190"/>
        <v>0</v>
      </c>
      <c r="AY104" s="59"/>
      <c r="AZ104" s="72"/>
      <c r="BA104" s="72">
        <f t="shared" si="183"/>
        <v>0</v>
      </c>
      <c r="BB104" s="72">
        <f t="shared" si="183"/>
        <v>0</v>
      </c>
      <c r="BC104" s="52"/>
      <c r="BD104" s="67"/>
      <c r="BE104" s="67">
        <f t="shared" si="191"/>
        <v>0</v>
      </c>
      <c r="BF104" s="67">
        <f t="shared" si="191"/>
        <v>0</v>
      </c>
      <c r="BG104" s="59">
        <f t="shared" si="184"/>
        <v>0</v>
      </c>
      <c r="BH104" s="72">
        <f t="shared" si="185"/>
        <v>0</v>
      </c>
      <c r="BI104" s="74">
        <f t="shared" si="186"/>
        <v>0</v>
      </c>
      <c r="BJ104" s="73"/>
      <c r="BK104" s="42"/>
      <c r="BL104" s="52"/>
      <c r="BM104" s="67"/>
      <c r="BN104" s="67">
        <f t="shared" si="192"/>
        <v>0</v>
      </c>
      <c r="BO104" s="67">
        <f t="shared" si="192"/>
        <v>0</v>
      </c>
      <c r="BP104" s="52"/>
      <c r="BQ104" s="67"/>
      <c r="BR104" s="72">
        <f t="shared" si="187"/>
        <v>0</v>
      </c>
      <c r="BS104" s="74">
        <f t="shared" si="187"/>
        <v>0</v>
      </c>
      <c r="BT104" s="42"/>
      <c r="BU104" s="52"/>
      <c r="BV104" s="67"/>
      <c r="BW104" s="67">
        <f t="shared" si="193"/>
        <v>0</v>
      </c>
      <c r="BX104" s="67">
        <f t="shared" si="193"/>
        <v>0</v>
      </c>
      <c r="BY104" s="59"/>
      <c r="BZ104" s="72"/>
      <c r="CA104" s="72">
        <f t="shared" si="188"/>
        <v>0</v>
      </c>
      <c r="CB104" s="74">
        <f t="shared" si="188"/>
        <v>0</v>
      </c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</row>
    <row r="105" spans="1:131" ht="20.25" hidden="1" outlineLevel="1" x14ac:dyDescent="0.3">
      <c r="A105" s="64" t="s">
        <v>46</v>
      </c>
      <c r="B105" s="52"/>
      <c r="C105" s="67"/>
      <c r="D105" s="83">
        <v>0</v>
      </c>
      <c r="E105" s="83">
        <v>0</v>
      </c>
      <c r="F105" s="54">
        <f t="shared" si="178"/>
        <v>0</v>
      </c>
      <c r="G105" s="52"/>
      <c r="H105" s="67"/>
      <c r="I105" s="83">
        <v>0</v>
      </c>
      <c r="J105" s="83">
        <v>0</v>
      </c>
      <c r="K105" s="54">
        <f t="shared" si="179"/>
        <v>0</v>
      </c>
      <c r="L105" s="52"/>
      <c r="M105" s="67"/>
      <c r="N105" s="83">
        <v>0</v>
      </c>
      <c r="O105" s="83">
        <v>0</v>
      </c>
      <c r="P105" s="55">
        <f t="shared" si="180"/>
        <v>0</v>
      </c>
      <c r="Q105" s="52"/>
      <c r="R105" s="84"/>
      <c r="S105" s="85"/>
      <c r="T105" s="52"/>
      <c r="U105" s="84"/>
      <c r="V105" s="85"/>
      <c r="W105" s="52"/>
      <c r="X105" s="67"/>
      <c r="Y105" s="67">
        <f t="shared" si="189"/>
        <v>0</v>
      </c>
      <c r="Z105" s="67">
        <f t="shared" si="189"/>
        <v>0</v>
      </c>
      <c r="AA105" s="54">
        <f t="shared" si="181"/>
        <v>0</v>
      </c>
      <c r="AB105" s="52"/>
      <c r="AC105" s="67"/>
      <c r="AD105" s="84"/>
      <c r="AE105" s="84"/>
      <c r="AF105" s="54">
        <f t="shared" si="182"/>
        <v>0</v>
      </c>
      <c r="AG105" s="52"/>
      <c r="AH105" s="84"/>
      <c r="AI105" s="85"/>
      <c r="AJ105" s="52"/>
      <c r="AK105" s="84"/>
      <c r="AL105" s="85"/>
      <c r="AM105" s="52"/>
      <c r="AN105" s="84"/>
      <c r="AO105" s="85"/>
      <c r="AP105" s="52"/>
      <c r="AQ105" s="84"/>
      <c r="AR105" s="85"/>
      <c r="AS105" s="71"/>
      <c r="AT105" s="42"/>
      <c r="AU105" s="52"/>
      <c r="AV105" s="67"/>
      <c r="AW105" s="67">
        <f t="shared" si="190"/>
        <v>0</v>
      </c>
      <c r="AX105" s="67">
        <f t="shared" si="190"/>
        <v>0</v>
      </c>
      <c r="AY105" s="59"/>
      <c r="AZ105" s="72"/>
      <c r="BA105" s="72">
        <f t="shared" si="183"/>
        <v>0</v>
      </c>
      <c r="BB105" s="72">
        <f t="shared" si="183"/>
        <v>0</v>
      </c>
      <c r="BC105" s="52"/>
      <c r="BD105" s="67"/>
      <c r="BE105" s="67">
        <f t="shared" si="191"/>
        <v>0</v>
      </c>
      <c r="BF105" s="67">
        <f t="shared" si="191"/>
        <v>0</v>
      </c>
      <c r="BG105" s="59">
        <f t="shared" si="184"/>
        <v>0</v>
      </c>
      <c r="BH105" s="72">
        <f t="shared" si="185"/>
        <v>0</v>
      </c>
      <c r="BI105" s="74">
        <f t="shared" si="186"/>
        <v>0</v>
      </c>
      <c r="BJ105" s="73"/>
      <c r="BK105" s="42"/>
      <c r="BL105" s="52"/>
      <c r="BM105" s="67"/>
      <c r="BN105" s="67">
        <f t="shared" si="192"/>
        <v>0</v>
      </c>
      <c r="BO105" s="67">
        <f t="shared" si="192"/>
        <v>0</v>
      </c>
      <c r="BP105" s="52"/>
      <c r="BQ105" s="67"/>
      <c r="BR105" s="72">
        <f t="shared" si="187"/>
        <v>0</v>
      </c>
      <c r="BS105" s="74">
        <f t="shared" si="187"/>
        <v>0</v>
      </c>
      <c r="BT105" s="42"/>
      <c r="BU105" s="52"/>
      <c r="BV105" s="67"/>
      <c r="BW105" s="67">
        <f t="shared" si="193"/>
        <v>0</v>
      </c>
      <c r="BX105" s="67">
        <f t="shared" si="193"/>
        <v>0</v>
      </c>
      <c r="BY105" s="59"/>
      <c r="BZ105" s="72"/>
      <c r="CA105" s="72">
        <f t="shared" si="188"/>
        <v>0</v>
      </c>
      <c r="CB105" s="74">
        <f t="shared" si="188"/>
        <v>0</v>
      </c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</row>
    <row r="106" spans="1:131" ht="20.25" hidden="1" outlineLevel="1" x14ac:dyDescent="0.3">
      <c r="A106" s="64" t="s">
        <v>47</v>
      </c>
      <c r="B106" s="52"/>
      <c r="C106" s="67"/>
      <c r="D106" s="83">
        <v>0</v>
      </c>
      <c r="E106" s="83">
        <v>0</v>
      </c>
      <c r="F106" s="54">
        <f t="shared" si="178"/>
        <v>0</v>
      </c>
      <c r="G106" s="52"/>
      <c r="H106" s="67"/>
      <c r="I106" s="83">
        <v>0</v>
      </c>
      <c r="J106" s="83">
        <v>0</v>
      </c>
      <c r="K106" s="54">
        <f t="shared" si="179"/>
        <v>0</v>
      </c>
      <c r="L106" s="52"/>
      <c r="M106" s="67"/>
      <c r="N106" s="83">
        <v>0</v>
      </c>
      <c r="O106" s="83">
        <v>0</v>
      </c>
      <c r="P106" s="55">
        <f t="shared" si="180"/>
        <v>0</v>
      </c>
      <c r="Q106" s="52"/>
      <c r="R106" s="84"/>
      <c r="S106" s="85"/>
      <c r="T106" s="52"/>
      <c r="U106" s="84"/>
      <c r="V106" s="85"/>
      <c r="W106" s="52"/>
      <c r="X106" s="67"/>
      <c r="Y106" s="67">
        <f t="shared" si="189"/>
        <v>0</v>
      </c>
      <c r="Z106" s="67">
        <f t="shared" si="189"/>
        <v>0</v>
      </c>
      <c r="AA106" s="54">
        <f t="shared" si="181"/>
        <v>0</v>
      </c>
      <c r="AB106" s="52"/>
      <c r="AC106" s="67"/>
      <c r="AD106" s="84"/>
      <c r="AE106" s="84"/>
      <c r="AF106" s="54">
        <f t="shared" si="182"/>
        <v>0</v>
      </c>
      <c r="AG106" s="52"/>
      <c r="AH106" s="84"/>
      <c r="AI106" s="85"/>
      <c r="AJ106" s="52"/>
      <c r="AK106" s="84"/>
      <c r="AL106" s="85"/>
      <c r="AM106" s="52"/>
      <c r="AN106" s="84"/>
      <c r="AO106" s="85"/>
      <c r="AP106" s="52"/>
      <c r="AQ106" s="84"/>
      <c r="AR106" s="85"/>
      <c r="AS106" s="71"/>
      <c r="AT106" s="42"/>
      <c r="AU106" s="52"/>
      <c r="AV106" s="67"/>
      <c r="AW106" s="67">
        <f t="shared" si="190"/>
        <v>0</v>
      </c>
      <c r="AX106" s="67">
        <f t="shared" si="190"/>
        <v>0</v>
      </c>
      <c r="AY106" s="59"/>
      <c r="AZ106" s="72"/>
      <c r="BA106" s="72">
        <f t="shared" si="183"/>
        <v>0</v>
      </c>
      <c r="BB106" s="72">
        <f t="shared" si="183"/>
        <v>0</v>
      </c>
      <c r="BC106" s="52"/>
      <c r="BD106" s="67"/>
      <c r="BE106" s="67">
        <f t="shared" si="191"/>
        <v>0</v>
      </c>
      <c r="BF106" s="67">
        <f t="shared" si="191"/>
        <v>0</v>
      </c>
      <c r="BG106" s="59">
        <f t="shared" si="184"/>
        <v>0</v>
      </c>
      <c r="BH106" s="72">
        <f t="shared" si="185"/>
        <v>0</v>
      </c>
      <c r="BI106" s="74">
        <f t="shared" si="186"/>
        <v>0</v>
      </c>
      <c r="BJ106" s="73"/>
      <c r="BK106" s="42"/>
      <c r="BL106" s="52"/>
      <c r="BM106" s="67"/>
      <c r="BN106" s="67">
        <f t="shared" si="192"/>
        <v>0</v>
      </c>
      <c r="BO106" s="67">
        <f t="shared" si="192"/>
        <v>0</v>
      </c>
      <c r="BP106" s="52"/>
      <c r="BQ106" s="67"/>
      <c r="BR106" s="72">
        <f t="shared" si="187"/>
        <v>0</v>
      </c>
      <c r="BS106" s="74">
        <f t="shared" si="187"/>
        <v>0</v>
      </c>
      <c r="BT106" s="42"/>
      <c r="BU106" s="52"/>
      <c r="BV106" s="67"/>
      <c r="BW106" s="67">
        <f t="shared" si="193"/>
        <v>0</v>
      </c>
      <c r="BX106" s="67">
        <f t="shared" si="193"/>
        <v>0</v>
      </c>
      <c r="BY106" s="59"/>
      <c r="BZ106" s="72"/>
      <c r="CA106" s="72">
        <f t="shared" si="188"/>
        <v>0</v>
      </c>
      <c r="CB106" s="74">
        <f t="shared" si="188"/>
        <v>0</v>
      </c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</row>
    <row r="107" spans="1:131" ht="20.25" hidden="1" outlineLevel="1" x14ac:dyDescent="0.3">
      <c r="A107" s="64" t="s">
        <v>48</v>
      </c>
      <c r="B107" s="52"/>
      <c r="C107" s="67"/>
      <c r="D107" s="83">
        <v>0</v>
      </c>
      <c r="E107" s="83">
        <v>0</v>
      </c>
      <c r="F107" s="54">
        <f t="shared" si="178"/>
        <v>0</v>
      </c>
      <c r="G107" s="52"/>
      <c r="H107" s="67"/>
      <c r="I107" s="83">
        <v>0</v>
      </c>
      <c r="J107" s="83">
        <v>0</v>
      </c>
      <c r="K107" s="54">
        <f t="shared" si="179"/>
        <v>0</v>
      </c>
      <c r="L107" s="52"/>
      <c r="M107" s="67"/>
      <c r="N107" s="83">
        <v>0</v>
      </c>
      <c r="O107" s="83">
        <v>0</v>
      </c>
      <c r="P107" s="55">
        <f t="shared" si="180"/>
        <v>0</v>
      </c>
      <c r="Q107" s="52"/>
      <c r="R107" s="84"/>
      <c r="S107" s="85"/>
      <c r="T107" s="52"/>
      <c r="U107" s="84"/>
      <c r="V107" s="85"/>
      <c r="W107" s="52"/>
      <c r="X107" s="67"/>
      <c r="Y107" s="67">
        <f t="shared" si="189"/>
        <v>0</v>
      </c>
      <c r="Z107" s="67">
        <f t="shared" si="189"/>
        <v>0</v>
      </c>
      <c r="AA107" s="54">
        <f t="shared" si="181"/>
        <v>0</v>
      </c>
      <c r="AB107" s="52"/>
      <c r="AC107" s="67"/>
      <c r="AD107" s="84"/>
      <c r="AE107" s="84"/>
      <c r="AF107" s="54">
        <f t="shared" si="182"/>
        <v>0</v>
      </c>
      <c r="AG107" s="52"/>
      <c r="AH107" s="84"/>
      <c r="AI107" s="85"/>
      <c r="AJ107" s="52"/>
      <c r="AK107" s="84"/>
      <c r="AL107" s="85"/>
      <c r="AM107" s="52"/>
      <c r="AN107" s="84"/>
      <c r="AO107" s="85"/>
      <c r="AP107" s="52"/>
      <c r="AQ107" s="84"/>
      <c r="AR107" s="85"/>
      <c r="AS107" s="71"/>
      <c r="AT107" s="42"/>
      <c r="AU107" s="52"/>
      <c r="AV107" s="67"/>
      <c r="AW107" s="67">
        <f t="shared" si="190"/>
        <v>0</v>
      </c>
      <c r="AX107" s="67">
        <f t="shared" si="190"/>
        <v>0</v>
      </c>
      <c r="AY107" s="59"/>
      <c r="AZ107" s="72"/>
      <c r="BA107" s="72">
        <f t="shared" si="183"/>
        <v>0</v>
      </c>
      <c r="BB107" s="72">
        <f t="shared" si="183"/>
        <v>0</v>
      </c>
      <c r="BC107" s="52"/>
      <c r="BD107" s="67"/>
      <c r="BE107" s="67">
        <f t="shared" si="191"/>
        <v>0</v>
      </c>
      <c r="BF107" s="67">
        <f t="shared" si="191"/>
        <v>0</v>
      </c>
      <c r="BG107" s="59">
        <f t="shared" si="184"/>
        <v>0</v>
      </c>
      <c r="BH107" s="72">
        <f t="shared" si="185"/>
        <v>0</v>
      </c>
      <c r="BI107" s="74">
        <f t="shared" si="186"/>
        <v>0</v>
      </c>
      <c r="BJ107" s="73"/>
      <c r="BK107" s="42"/>
      <c r="BL107" s="52"/>
      <c r="BM107" s="67"/>
      <c r="BN107" s="67">
        <f t="shared" si="192"/>
        <v>0</v>
      </c>
      <c r="BO107" s="67">
        <f t="shared" si="192"/>
        <v>0</v>
      </c>
      <c r="BP107" s="52"/>
      <c r="BQ107" s="67"/>
      <c r="BR107" s="72">
        <f t="shared" si="187"/>
        <v>0</v>
      </c>
      <c r="BS107" s="74">
        <f t="shared" si="187"/>
        <v>0</v>
      </c>
      <c r="BT107" s="42"/>
      <c r="BU107" s="52"/>
      <c r="BV107" s="67"/>
      <c r="BW107" s="67">
        <f t="shared" si="193"/>
        <v>0</v>
      </c>
      <c r="BX107" s="67">
        <f t="shared" si="193"/>
        <v>0</v>
      </c>
      <c r="BY107" s="59"/>
      <c r="BZ107" s="72"/>
      <c r="CA107" s="72">
        <f t="shared" si="188"/>
        <v>0</v>
      </c>
      <c r="CB107" s="74">
        <f t="shared" si="188"/>
        <v>0</v>
      </c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</row>
    <row r="108" spans="1:131" ht="20.25" hidden="1" outlineLevel="1" x14ac:dyDescent="0.3">
      <c r="A108" s="65" t="s">
        <v>49</v>
      </c>
      <c r="B108" s="52"/>
      <c r="C108" s="67"/>
      <c r="D108" s="83">
        <v>0</v>
      </c>
      <c r="E108" s="83">
        <v>0</v>
      </c>
      <c r="F108" s="54">
        <f t="shared" si="178"/>
        <v>0</v>
      </c>
      <c r="G108" s="52"/>
      <c r="H108" s="67"/>
      <c r="I108" s="83">
        <v>0</v>
      </c>
      <c r="J108" s="83">
        <v>0</v>
      </c>
      <c r="K108" s="54">
        <f t="shared" si="179"/>
        <v>0</v>
      </c>
      <c r="L108" s="52"/>
      <c r="M108" s="67"/>
      <c r="N108" s="83">
        <v>0</v>
      </c>
      <c r="O108" s="83">
        <v>0</v>
      </c>
      <c r="P108" s="55">
        <f t="shared" si="180"/>
        <v>0</v>
      </c>
      <c r="Q108" s="52"/>
      <c r="R108" s="84"/>
      <c r="S108" s="85"/>
      <c r="T108" s="52"/>
      <c r="U108" s="84"/>
      <c r="V108" s="85"/>
      <c r="W108" s="52"/>
      <c r="X108" s="67"/>
      <c r="Y108" s="67">
        <f t="shared" si="189"/>
        <v>0</v>
      </c>
      <c r="Z108" s="67">
        <f t="shared" si="189"/>
        <v>0</v>
      </c>
      <c r="AA108" s="54">
        <f t="shared" si="181"/>
        <v>0</v>
      </c>
      <c r="AB108" s="52"/>
      <c r="AC108" s="67"/>
      <c r="AD108" s="84"/>
      <c r="AE108" s="84"/>
      <c r="AF108" s="54">
        <f t="shared" si="182"/>
        <v>0</v>
      </c>
      <c r="AG108" s="52"/>
      <c r="AH108" s="84"/>
      <c r="AI108" s="85"/>
      <c r="AJ108" s="52"/>
      <c r="AK108" s="84"/>
      <c r="AL108" s="85"/>
      <c r="AM108" s="52"/>
      <c r="AN108" s="84"/>
      <c r="AO108" s="85"/>
      <c r="AP108" s="52"/>
      <c r="AQ108" s="84"/>
      <c r="AR108" s="85"/>
      <c r="AS108" s="71"/>
      <c r="AT108" s="42"/>
      <c r="AU108" s="52"/>
      <c r="AV108" s="67"/>
      <c r="AW108" s="67">
        <f t="shared" si="190"/>
        <v>0</v>
      </c>
      <c r="AX108" s="67">
        <f t="shared" si="190"/>
        <v>0</v>
      </c>
      <c r="AY108" s="59"/>
      <c r="AZ108" s="72"/>
      <c r="BA108" s="72">
        <f t="shared" si="183"/>
        <v>0</v>
      </c>
      <c r="BB108" s="72">
        <f t="shared" si="183"/>
        <v>0</v>
      </c>
      <c r="BC108" s="52"/>
      <c r="BD108" s="67"/>
      <c r="BE108" s="67">
        <f t="shared" si="191"/>
        <v>0</v>
      </c>
      <c r="BF108" s="67">
        <f t="shared" si="191"/>
        <v>0</v>
      </c>
      <c r="BG108" s="59">
        <f t="shared" si="184"/>
        <v>0</v>
      </c>
      <c r="BH108" s="72">
        <f t="shared" si="185"/>
        <v>0</v>
      </c>
      <c r="BI108" s="74">
        <f t="shared" si="186"/>
        <v>0</v>
      </c>
      <c r="BJ108" s="73"/>
      <c r="BK108" s="42"/>
      <c r="BL108" s="52"/>
      <c r="BM108" s="67"/>
      <c r="BN108" s="67">
        <f t="shared" si="192"/>
        <v>0</v>
      </c>
      <c r="BO108" s="67">
        <f t="shared" si="192"/>
        <v>0</v>
      </c>
      <c r="BP108" s="52"/>
      <c r="BQ108" s="67"/>
      <c r="BR108" s="72">
        <f t="shared" si="187"/>
        <v>0</v>
      </c>
      <c r="BS108" s="74">
        <f t="shared" si="187"/>
        <v>0</v>
      </c>
      <c r="BT108" s="42"/>
      <c r="BU108" s="52"/>
      <c r="BV108" s="67"/>
      <c r="BW108" s="67">
        <f t="shared" si="193"/>
        <v>0</v>
      </c>
      <c r="BX108" s="67">
        <f t="shared" si="193"/>
        <v>0</v>
      </c>
      <c r="BY108" s="59"/>
      <c r="BZ108" s="72"/>
      <c r="CA108" s="72">
        <f t="shared" si="188"/>
        <v>0</v>
      </c>
      <c r="CB108" s="74">
        <f t="shared" si="188"/>
        <v>0</v>
      </c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</row>
    <row r="109" spans="1:131" ht="20.25" hidden="1" outlineLevel="1" x14ac:dyDescent="0.3">
      <c r="A109" s="64" t="s">
        <v>50</v>
      </c>
      <c r="B109" s="52"/>
      <c r="C109" s="83">
        <v>0</v>
      </c>
      <c r="D109" s="67"/>
      <c r="E109" s="67"/>
      <c r="F109" s="70"/>
      <c r="G109" s="52"/>
      <c r="H109" s="83">
        <v>0</v>
      </c>
      <c r="I109" s="67"/>
      <c r="J109" s="67"/>
      <c r="K109" s="70"/>
      <c r="L109" s="52"/>
      <c r="M109" s="83">
        <v>0</v>
      </c>
      <c r="N109" s="67"/>
      <c r="O109" s="67"/>
      <c r="P109" s="75"/>
      <c r="Q109" s="86"/>
      <c r="R109" s="67"/>
      <c r="S109" s="70"/>
      <c r="T109" s="86"/>
      <c r="U109" s="67"/>
      <c r="V109" s="70"/>
      <c r="W109" s="52"/>
      <c r="X109" s="67">
        <f>M109+Q109-T109</f>
        <v>0</v>
      </c>
      <c r="Y109" s="67"/>
      <c r="Z109" s="67"/>
      <c r="AA109" s="70"/>
      <c r="AB109" s="52"/>
      <c r="AC109" s="84"/>
      <c r="AD109" s="67"/>
      <c r="AE109" s="67"/>
      <c r="AF109" s="70"/>
      <c r="AG109" s="86"/>
      <c r="AH109" s="67"/>
      <c r="AI109" s="70"/>
      <c r="AJ109" s="86"/>
      <c r="AK109" s="67"/>
      <c r="AL109" s="70"/>
      <c r="AM109" s="86"/>
      <c r="AN109" s="67"/>
      <c r="AO109" s="70"/>
      <c r="AP109" s="86"/>
      <c r="AQ109" s="67"/>
      <c r="AR109" s="70"/>
      <c r="AS109" s="71"/>
      <c r="AT109" s="42"/>
      <c r="AU109" s="52"/>
      <c r="AV109" s="67">
        <f>AC109-M109</f>
        <v>0</v>
      </c>
      <c r="AW109" s="67"/>
      <c r="AX109" s="67"/>
      <c r="AY109" s="59"/>
      <c r="AZ109" s="72">
        <f>IF(M109=0,0,AC109/M109*100)</f>
        <v>0</v>
      </c>
      <c r="BA109" s="72"/>
      <c r="BB109" s="72"/>
      <c r="BC109" s="52"/>
      <c r="BD109" s="67">
        <f>AC109-M109-AG109-AJ109-AM109-AP109</f>
        <v>0</v>
      </c>
      <c r="BE109" s="67"/>
      <c r="BF109" s="67"/>
      <c r="BG109" s="52"/>
      <c r="BH109" s="67"/>
      <c r="BI109" s="70"/>
      <c r="BJ109" s="73"/>
      <c r="BK109" s="42"/>
      <c r="BL109" s="52"/>
      <c r="BM109" s="67">
        <f>AC109-X109</f>
        <v>0</v>
      </c>
      <c r="BN109" s="67"/>
      <c r="BO109" s="67"/>
      <c r="BP109" s="52"/>
      <c r="BQ109" s="72">
        <f>IF(X109=0,0,AC109/X109*100)</f>
        <v>0</v>
      </c>
      <c r="BR109" s="67"/>
      <c r="BS109" s="70"/>
      <c r="BT109" s="42"/>
      <c r="BU109" s="52"/>
      <c r="BV109" s="67">
        <f>AC109-C109</f>
        <v>0</v>
      </c>
      <c r="BW109" s="67"/>
      <c r="BX109" s="67"/>
      <c r="BY109" s="59"/>
      <c r="BZ109" s="72">
        <f>IF(C109=0,0,AC109/C109*100)</f>
        <v>0</v>
      </c>
      <c r="CA109" s="72"/>
      <c r="CB109" s="74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</row>
    <row r="110" spans="1:131" s="50" customFormat="1" ht="40.5" collapsed="1" x14ac:dyDescent="0.2">
      <c r="A110" s="76" t="s">
        <v>62</v>
      </c>
      <c r="B110" s="56">
        <f>C110+D110</f>
        <v>0</v>
      </c>
      <c r="C110" s="53">
        <f>C119+C127+C135</f>
        <v>0</v>
      </c>
      <c r="D110" s="53">
        <f>D119+D127+D135</f>
        <v>0</v>
      </c>
      <c r="E110" s="53">
        <f>E119+E127+E135</f>
        <v>0</v>
      </c>
      <c r="F110" s="54">
        <f t="shared" ref="F110:F116" si="194">IF(E110=0,0,ROUND(D110/E110/12,0))</f>
        <v>0</v>
      </c>
      <c r="G110" s="56">
        <f>H110+I110</f>
        <v>0</v>
      </c>
      <c r="H110" s="53">
        <f>H119+H127+H135</f>
        <v>0</v>
      </c>
      <c r="I110" s="53">
        <f>I119+I127+I135</f>
        <v>0</v>
      </c>
      <c r="J110" s="53">
        <f>J119+J127+J135</f>
        <v>0</v>
      </c>
      <c r="K110" s="54">
        <f t="shared" ref="K110:K116" si="195">IF(J110=0,0,ROUND(I110/J110/12,0))</f>
        <v>0</v>
      </c>
      <c r="L110" s="56">
        <f>M110+N110</f>
        <v>0</v>
      </c>
      <c r="M110" s="53">
        <f>M119+M127+M135</f>
        <v>0</v>
      </c>
      <c r="N110" s="53">
        <f>N119+N127+N135</f>
        <v>0</v>
      </c>
      <c r="O110" s="53">
        <f>O119+O127+O135</f>
        <v>0</v>
      </c>
      <c r="P110" s="55">
        <f t="shared" ref="P110:P116" si="196">IF(O110=0,0,ROUND(N110/O110/12,0))</f>
        <v>0</v>
      </c>
      <c r="Q110" s="56">
        <f t="shared" ref="Q110:V116" si="197">Q119+Q127+Q135</f>
        <v>0</v>
      </c>
      <c r="R110" s="53">
        <f t="shared" si="197"/>
        <v>0</v>
      </c>
      <c r="S110" s="57">
        <f t="shared" si="197"/>
        <v>0</v>
      </c>
      <c r="T110" s="56">
        <f t="shared" si="197"/>
        <v>0</v>
      </c>
      <c r="U110" s="53">
        <f t="shared" si="197"/>
        <v>0</v>
      </c>
      <c r="V110" s="57">
        <f t="shared" si="197"/>
        <v>0</v>
      </c>
      <c r="W110" s="56">
        <f>X110+Y110</f>
        <v>0</v>
      </c>
      <c r="X110" s="53">
        <f>X119+X127+X135</f>
        <v>0</v>
      </c>
      <c r="Y110" s="53">
        <f>Y119+Y127+Y135</f>
        <v>0</v>
      </c>
      <c r="Z110" s="53">
        <f>Z119+Z127+Z135</f>
        <v>0</v>
      </c>
      <c r="AA110" s="54">
        <f t="shared" ref="AA110:AA116" si="198">IF(Z110=0,0,ROUND(Y110/Z110/12,0))</f>
        <v>0</v>
      </c>
      <c r="AB110" s="56">
        <f>AC110+AD110</f>
        <v>0</v>
      </c>
      <c r="AC110" s="53">
        <f>AC119+AC127+AC135</f>
        <v>0</v>
      </c>
      <c r="AD110" s="53">
        <f>AD119+AD127+AD135</f>
        <v>0</v>
      </c>
      <c r="AE110" s="53">
        <f>AE119+AE127+AE135</f>
        <v>0</v>
      </c>
      <c r="AF110" s="54">
        <f t="shared" ref="AF110:AF116" si="199">IF(AE110=0,0,ROUND(AD110/AE110/12,0))</f>
        <v>0</v>
      </c>
      <c r="AG110" s="56">
        <f t="shared" ref="AG110:AR116" si="200">AG119+AG127+AG135</f>
        <v>0</v>
      </c>
      <c r="AH110" s="53">
        <f t="shared" si="200"/>
        <v>0</v>
      </c>
      <c r="AI110" s="57">
        <f t="shared" si="200"/>
        <v>0</v>
      </c>
      <c r="AJ110" s="56">
        <f t="shared" si="200"/>
        <v>0</v>
      </c>
      <c r="AK110" s="53">
        <f t="shared" si="200"/>
        <v>0</v>
      </c>
      <c r="AL110" s="57">
        <f t="shared" si="200"/>
        <v>0</v>
      </c>
      <c r="AM110" s="56">
        <f t="shared" si="200"/>
        <v>0</v>
      </c>
      <c r="AN110" s="53">
        <f t="shared" si="200"/>
        <v>0</v>
      </c>
      <c r="AO110" s="57">
        <f t="shared" si="200"/>
        <v>0</v>
      </c>
      <c r="AP110" s="56">
        <f t="shared" si="200"/>
        <v>0</v>
      </c>
      <c r="AQ110" s="53">
        <f t="shared" si="200"/>
        <v>0</v>
      </c>
      <c r="AR110" s="57">
        <f t="shared" si="200"/>
        <v>0</v>
      </c>
      <c r="AS110" s="58"/>
      <c r="AT110" s="42"/>
      <c r="AU110" s="56">
        <f>AV110+AW110</f>
        <v>0</v>
      </c>
      <c r="AV110" s="53">
        <f>AV119+AV127+AV135</f>
        <v>0</v>
      </c>
      <c r="AW110" s="53">
        <f>AW119+AW127+AW135</f>
        <v>0</v>
      </c>
      <c r="AX110" s="53">
        <f>AX119+AX127+AX135</f>
        <v>0</v>
      </c>
      <c r="AY110" s="61">
        <f>IF(L110=0,0,AB110/L110*100)</f>
        <v>0</v>
      </c>
      <c r="AZ110" s="60">
        <f>IF(M110=0,0,AC110/M110*100)</f>
        <v>0</v>
      </c>
      <c r="BA110" s="60">
        <f t="shared" ref="BA110:BB116" si="201">IF(N110=0,0,AD110/N110*100)</f>
        <v>0</v>
      </c>
      <c r="BB110" s="60">
        <f t="shared" si="201"/>
        <v>0</v>
      </c>
      <c r="BC110" s="56">
        <f>BD110+BE110</f>
        <v>0</v>
      </c>
      <c r="BD110" s="53">
        <f>BD119+BD127+BD135</f>
        <v>0</v>
      </c>
      <c r="BE110" s="53">
        <f>BE119+BE127+BE135</f>
        <v>0</v>
      </c>
      <c r="BF110" s="53">
        <f>BF119+BF127+BF135</f>
        <v>0</v>
      </c>
      <c r="BG110" s="61">
        <f t="shared" ref="BG110:BG116" si="202">IF(F110=0,0,AF110/F110*100)</f>
        <v>0</v>
      </c>
      <c r="BH110" s="60">
        <f t="shared" ref="BH110:BH116" si="203">IF(K110=0,0,AF110/K110*100)</f>
        <v>0</v>
      </c>
      <c r="BI110" s="62">
        <f t="shared" ref="BI110:BI116" si="204">IF(P110=0,0,AF110/P110*100)</f>
        <v>0</v>
      </c>
      <c r="BJ110" s="63"/>
      <c r="BK110" s="42"/>
      <c r="BL110" s="56">
        <f>BM110+BN110</f>
        <v>0</v>
      </c>
      <c r="BM110" s="53">
        <f>BM119+BM127+BM135</f>
        <v>0</v>
      </c>
      <c r="BN110" s="53">
        <f>BN119+BN127+BN135</f>
        <v>0</v>
      </c>
      <c r="BO110" s="53">
        <f>BO119+BO127+BO135</f>
        <v>0</v>
      </c>
      <c r="BP110" s="61">
        <f>IF(W110=0,0,AB110/W110*100)</f>
        <v>0</v>
      </c>
      <c r="BQ110" s="60">
        <f>IF(X110=0,0,AC110/X110*100)</f>
        <v>0</v>
      </c>
      <c r="BR110" s="60">
        <f t="shared" ref="BR110:BS116" si="205">IF(Y110=0,0,AD110/Y110*100)</f>
        <v>0</v>
      </c>
      <c r="BS110" s="62">
        <f t="shared" si="205"/>
        <v>0</v>
      </c>
      <c r="BT110" s="42"/>
      <c r="BU110" s="56">
        <f>BV110+BW110</f>
        <v>0</v>
      </c>
      <c r="BV110" s="53">
        <f>BV119+BV127+BV135</f>
        <v>0</v>
      </c>
      <c r="BW110" s="53">
        <f>BW119+BW127+BW135</f>
        <v>0</v>
      </c>
      <c r="BX110" s="53">
        <f>BX119+BX127+BX135</f>
        <v>0</v>
      </c>
      <c r="BY110" s="61">
        <f>IF(B110=0,0,AB110/B110*100)</f>
        <v>0</v>
      </c>
      <c r="BZ110" s="60">
        <f>IF(C110=0,0,AC110/C110*100)</f>
        <v>0</v>
      </c>
      <c r="CA110" s="60">
        <f t="shared" ref="CA110:CB116" si="206">IF(D110=0,0,AD110/D110*100)</f>
        <v>0</v>
      </c>
      <c r="CB110" s="62">
        <f t="shared" si="206"/>
        <v>0</v>
      </c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</row>
    <row r="111" spans="1:131" s="88" customFormat="1" ht="20.25" hidden="1" x14ac:dyDescent="0.2">
      <c r="A111" s="51" t="s">
        <v>44</v>
      </c>
      <c r="B111" s="56"/>
      <c r="C111" s="53"/>
      <c r="D111" s="53">
        <f t="shared" ref="D111:E116" si="207">D120+D128+D136</f>
        <v>0</v>
      </c>
      <c r="E111" s="53">
        <f t="shared" si="207"/>
        <v>0</v>
      </c>
      <c r="F111" s="54">
        <f t="shared" si="194"/>
        <v>0</v>
      </c>
      <c r="G111" s="56"/>
      <c r="H111" s="53"/>
      <c r="I111" s="53">
        <f t="shared" ref="I111:J116" si="208">I120+I128+I136</f>
        <v>0</v>
      </c>
      <c r="J111" s="53">
        <f t="shared" si="208"/>
        <v>0</v>
      </c>
      <c r="K111" s="54">
        <f t="shared" si="195"/>
        <v>0</v>
      </c>
      <c r="L111" s="56"/>
      <c r="M111" s="53"/>
      <c r="N111" s="53">
        <f t="shared" ref="N111:O116" si="209">N120+N128+N136</f>
        <v>0</v>
      </c>
      <c r="O111" s="53">
        <f t="shared" si="209"/>
        <v>0</v>
      </c>
      <c r="P111" s="55">
        <f t="shared" si="196"/>
        <v>0</v>
      </c>
      <c r="Q111" s="56"/>
      <c r="R111" s="53">
        <f t="shared" si="197"/>
        <v>0</v>
      </c>
      <c r="S111" s="57">
        <f t="shared" si="197"/>
        <v>0</v>
      </c>
      <c r="T111" s="56"/>
      <c r="U111" s="53">
        <f t="shared" si="197"/>
        <v>0</v>
      </c>
      <c r="V111" s="57">
        <f t="shared" si="197"/>
        <v>0</v>
      </c>
      <c r="W111" s="56"/>
      <c r="X111" s="53"/>
      <c r="Y111" s="53">
        <f t="shared" ref="Y111:Z116" si="210">Y120+Y128+Y136</f>
        <v>0</v>
      </c>
      <c r="Z111" s="53">
        <f t="shared" si="210"/>
        <v>0</v>
      </c>
      <c r="AA111" s="54">
        <f t="shared" si="198"/>
        <v>0</v>
      </c>
      <c r="AB111" s="56"/>
      <c r="AC111" s="53"/>
      <c r="AD111" s="53">
        <f t="shared" ref="AD111:AE116" si="211">AD120+AD128+AD136</f>
        <v>0</v>
      </c>
      <c r="AE111" s="53">
        <f t="shared" si="211"/>
        <v>0</v>
      </c>
      <c r="AF111" s="54">
        <f t="shared" si="199"/>
        <v>0</v>
      </c>
      <c r="AG111" s="56"/>
      <c r="AH111" s="53">
        <f t="shared" si="200"/>
        <v>0</v>
      </c>
      <c r="AI111" s="57">
        <f t="shared" si="200"/>
        <v>0</v>
      </c>
      <c r="AJ111" s="56"/>
      <c r="AK111" s="53">
        <f t="shared" si="200"/>
        <v>0</v>
      </c>
      <c r="AL111" s="57">
        <f t="shared" si="200"/>
        <v>0</v>
      </c>
      <c r="AM111" s="56"/>
      <c r="AN111" s="53">
        <f t="shared" si="200"/>
        <v>0</v>
      </c>
      <c r="AO111" s="57">
        <f t="shared" si="200"/>
        <v>0</v>
      </c>
      <c r="AP111" s="56"/>
      <c r="AQ111" s="53">
        <f t="shared" si="200"/>
        <v>0</v>
      </c>
      <c r="AR111" s="57">
        <f t="shared" si="200"/>
        <v>0</v>
      </c>
      <c r="AS111" s="58"/>
      <c r="AT111" s="42"/>
      <c r="AU111" s="56"/>
      <c r="AV111" s="53"/>
      <c r="AW111" s="53">
        <f t="shared" ref="AW111:AX116" si="212">AW120+AW128+AW136</f>
        <v>0</v>
      </c>
      <c r="AX111" s="53">
        <f t="shared" si="212"/>
        <v>0</v>
      </c>
      <c r="AY111" s="61"/>
      <c r="AZ111" s="60"/>
      <c r="BA111" s="60">
        <f t="shared" si="201"/>
        <v>0</v>
      </c>
      <c r="BB111" s="60">
        <f t="shared" si="201"/>
        <v>0</v>
      </c>
      <c r="BC111" s="56"/>
      <c r="BD111" s="53"/>
      <c r="BE111" s="53">
        <f t="shared" ref="BE111:BF116" si="213">BE120+BE128+BE136</f>
        <v>0</v>
      </c>
      <c r="BF111" s="53">
        <f t="shared" si="213"/>
        <v>0</v>
      </c>
      <c r="BG111" s="61">
        <f t="shared" si="202"/>
        <v>0</v>
      </c>
      <c r="BH111" s="60">
        <f t="shared" si="203"/>
        <v>0</v>
      </c>
      <c r="BI111" s="62">
        <f t="shared" si="204"/>
        <v>0</v>
      </c>
      <c r="BJ111" s="63"/>
      <c r="BK111" s="42"/>
      <c r="BL111" s="56"/>
      <c r="BM111" s="53"/>
      <c r="BN111" s="53">
        <f t="shared" ref="BN111:BO116" si="214">BN120+BN128+BN136</f>
        <v>0</v>
      </c>
      <c r="BO111" s="53">
        <f t="shared" si="214"/>
        <v>0</v>
      </c>
      <c r="BP111" s="56"/>
      <c r="BQ111" s="53"/>
      <c r="BR111" s="60">
        <f t="shared" si="205"/>
        <v>0</v>
      </c>
      <c r="BS111" s="62">
        <f t="shared" si="205"/>
        <v>0</v>
      </c>
      <c r="BT111" s="42"/>
      <c r="BU111" s="56"/>
      <c r="BV111" s="53"/>
      <c r="BW111" s="53">
        <f t="shared" ref="BW111:BX116" si="215">BW120+BW128+BW136</f>
        <v>0</v>
      </c>
      <c r="BX111" s="53">
        <f t="shared" si="215"/>
        <v>0</v>
      </c>
      <c r="BY111" s="61"/>
      <c r="BZ111" s="60"/>
      <c r="CA111" s="60">
        <f t="shared" si="206"/>
        <v>0</v>
      </c>
      <c r="CB111" s="62">
        <f t="shared" si="206"/>
        <v>0</v>
      </c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</row>
    <row r="112" spans="1:131" ht="20.25" hidden="1" x14ac:dyDescent="0.3">
      <c r="A112" s="64" t="s">
        <v>45</v>
      </c>
      <c r="B112" s="52"/>
      <c r="C112" s="53"/>
      <c r="D112" s="53">
        <f t="shared" si="207"/>
        <v>0</v>
      </c>
      <c r="E112" s="53">
        <f t="shared" si="207"/>
        <v>0</v>
      </c>
      <c r="F112" s="54">
        <f t="shared" si="194"/>
        <v>0</v>
      </c>
      <c r="G112" s="52"/>
      <c r="H112" s="53"/>
      <c r="I112" s="53">
        <f t="shared" si="208"/>
        <v>0</v>
      </c>
      <c r="J112" s="53">
        <f t="shared" si="208"/>
        <v>0</v>
      </c>
      <c r="K112" s="54">
        <f t="shared" si="195"/>
        <v>0</v>
      </c>
      <c r="L112" s="52"/>
      <c r="M112" s="53"/>
      <c r="N112" s="53">
        <f t="shared" si="209"/>
        <v>0</v>
      </c>
      <c r="O112" s="53">
        <f t="shared" si="209"/>
        <v>0</v>
      </c>
      <c r="P112" s="55">
        <f t="shared" si="196"/>
        <v>0</v>
      </c>
      <c r="Q112" s="56"/>
      <c r="R112" s="53">
        <f t="shared" si="197"/>
        <v>0</v>
      </c>
      <c r="S112" s="57">
        <f t="shared" si="197"/>
        <v>0</v>
      </c>
      <c r="T112" s="56"/>
      <c r="U112" s="53">
        <f t="shared" si="197"/>
        <v>0</v>
      </c>
      <c r="V112" s="57">
        <f t="shared" si="197"/>
        <v>0</v>
      </c>
      <c r="W112" s="52"/>
      <c r="X112" s="53"/>
      <c r="Y112" s="53">
        <f t="shared" si="210"/>
        <v>0</v>
      </c>
      <c r="Z112" s="53">
        <f t="shared" si="210"/>
        <v>0</v>
      </c>
      <c r="AA112" s="54">
        <f t="shared" si="198"/>
        <v>0</v>
      </c>
      <c r="AB112" s="52"/>
      <c r="AC112" s="53"/>
      <c r="AD112" s="53">
        <f t="shared" si="211"/>
        <v>0</v>
      </c>
      <c r="AE112" s="53">
        <f t="shared" si="211"/>
        <v>0</v>
      </c>
      <c r="AF112" s="54">
        <f t="shared" si="199"/>
        <v>0</v>
      </c>
      <c r="AG112" s="56"/>
      <c r="AH112" s="53">
        <f t="shared" si="200"/>
        <v>0</v>
      </c>
      <c r="AI112" s="57">
        <f t="shared" si="200"/>
        <v>0</v>
      </c>
      <c r="AJ112" s="56"/>
      <c r="AK112" s="53">
        <f t="shared" si="200"/>
        <v>0</v>
      </c>
      <c r="AL112" s="57">
        <f t="shared" si="200"/>
        <v>0</v>
      </c>
      <c r="AM112" s="56"/>
      <c r="AN112" s="53">
        <f t="shared" si="200"/>
        <v>0</v>
      </c>
      <c r="AO112" s="57">
        <f t="shared" si="200"/>
        <v>0</v>
      </c>
      <c r="AP112" s="56"/>
      <c r="AQ112" s="53">
        <f t="shared" si="200"/>
        <v>0</v>
      </c>
      <c r="AR112" s="57">
        <f t="shared" si="200"/>
        <v>0</v>
      </c>
      <c r="AS112" s="58"/>
      <c r="AT112" s="42"/>
      <c r="AU112" s="52"/>
      <c r="AV112" s="53"/>
      <c r="AW112" s="53">
        <f t="shared" si="212"/>
        <v>0</v>
      </c>
      <c r="AX112" s="53">
        <f t="shared" si="212"/>
        <v>0</v>
      </c>
      <c r="AY112" s="59"/>
      <c r="AZ112" s="60"/>
      <c r="BA112" s="60">
        <f t="shared" si="201"/>
        <v>0</v>
      </c>
      <c r="BB112" s="60">
        <f t="shared" si="201"/>
        <v>0</v>
      </c>
      <c r="BC112" s="52"/>
      <c r="BD112" s="53"/>
      <c r="BE112" s="53">
        <f t="shared" si="213"/>
        <v>0</v>
      </c>
      <c r="BF112" s="53">
        <f t="shared" si="213"/>
        <v>0</v>
      </c>
      <c r="BG112" s="61">
        <f t="shared" si="202"/>
        <v>0</v>
      </c>
      <c r="BH112" s="60">
        <f t="shared" si="203"/>
        <v>0</v>
      </c>
      <c r="BI112" s="62">
        <f t="shared" si="204"/>
        <v>0</v>
      </c>
      <c r="BJ112" s="63"/>
      <c r="BK112" s="42"/>
      <c r="BL112" s="52"/>
      <c r="BM112" s="53"/>
      <c r="BN112" s="53">
        <f t="shared" si="214"/>
        <v>0</v>
      </c>
      <c r="BO112" s="53">
        <f t="shared" si="214"/>
        <v>0</v>
      </c>
      <c r="BP112" s="52"/>
      <c r="BQ112" s="53"/>
      <c r="BR112" s="60">
        <f t="shared" si="205"/>
        <v>0</v>
      </c>
      <c r="BS112" s="62">
        <f t="shared" si="205"/>
        <v>0</v>
      </c>
      <c r="BT112" s="42"/>
      <c r="BU112" s="52"/>
      <c r="BV112" s="53"/>
      <c r="BW112" s="53">
        <f t="shared" si="215"/>
        <v>0</v>
      </c>
      <c r="BX112" s="53">
        <f t="shared" si="215"/>
        <v>0</v>
      </c>
      <c r="BY112" s="59"/>
      <c r="BZ112" s="60"/>
      <c r="CA112" s="60">
        <f t="shared" si="206"/>
        <v>0</v>
      </c>
      <c r="CB112" s="62">
        <f t="shared" si="206"/>
        <v>0</v>
      </c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</row>
    <row r="113" spans="1:131" ht="20.25" hidden="1" x14ac:dyDescent="0.3">
      <c r="A113" s="64" t="s">
        <v>46</v>
      </c>
      <c r="B113" s="52"/>
      <c r="C113" s="53"/>
      <c r="D113" s="53">
        <f t="shared" si="207"/>
        <v>0</v>
      </c>
      <c r="E113" s="53">
        <f t="shared" si="207"/>
        <v>0</v>
      </c>
      <c r="F113" s="54">
        <f t="shared" si="194"/>
        <v>0</v>
      </c>
      <c r="G113" s="52"/>
      <c r="H113" s="53"/>
      <c r="I113" s="53">
        <f t="shared" si="208"/>
        <v>0</v>
      </c>
      <c r="J113" s="53">
        <f t="shared" si="208"/>
        <v>0</v>
      </c>
      <c r="K113" s="54">
        <f t="shared" si="195"/>
        <v>0</v>
      </c>
      <c r="L113" s="52"/>
      <c r="M113" s="53"/>
      <c r="N113" s="53">
        <f t="shared" si="209"/>
        <v>0</v>
      </c>
      <c r="O113" s="53">
        <f t="shared" si="209"/>
        <v>0</v>
      </c>
      <c r="P113" s="55">
        <f t="shared" si="196"/>
        <v>0</v>
      </c>
      <c r="Q113" s="56"/>
      <c r="R113" s="53">
        <f t="shared" si="197"/>
        <v>0</v>
      </c>
      <c r="S113" s="57">
        <f t="shared" si="197"/>
        <v>0</v>
      </c>
      <c r="T113" s="56"/>
      <c r="U113" s="53">
        <f t="shared" si="197"/>
        <v>0</v>
      </c>
      <c r="V113" s="57">
        <f t="shared" si="197"/>
        <v>0</v>
      </c>
      <c r="W113" s="52"/>
      <c r="X113" s="53"/>
      <c r="Y113" s="53">
        <f t="shared" si="210"/>
        <v>0</v>
      </c>
      <c r="Z113" s="53">
        <f t="shared" si="210"/>
        <v>0</v>
      </c>
      <c r="AA113" s="54">
        <f t="shared" si="198"/>
        <v>0</v>
      </c>
      <c r="AB113" s="52"/>
      <c r="AC113" s="53"/>
      <c r="AD113" s="53">
        <f t="shared" si="211"/>
        <v>0</v>
      </c>
      <c r="AE113" s="53">
        <f t="shared" si="211"/>
        <v>0</v>
      </c>
      <c r="AF113" s="54">
        <f t="shared" si="199"/>
        <v>0</v>
      </c>
      <c r="AG113" s="56"/>
      <c r="AH113" s="53">
        <f t="shared" si="200"/>
        <v>0</v>
      </c>
      <c r="AI113" s="57">
        <f t="shared" si="200"/>
        <v>0</v>
      </c>
      <c r="AJ113" s="56"/>
      <c r="AK113" s="53">
        <f t="shared" si="200"/>
        <v>0</v>
      </c>
      <c r="AL113" s="57">
        <f t="shared" si="200"/>
        <v>0</v>
      </c>
      <c r="AM113" s="56"/>
      <c r="AN113" s="53">
        <f t="shared" si="200"/>
        <v>0</v>
      </c>
      <c r="AO113" s="57">
        <f t="shared" si="200"/>
        <v>0</v>
      </c>
      <c r="AP113" s="56"/>
      <c r="AQ113" s="53">
        <f t="shared" si="200"/>
        <v>0</v>
      </c>
      <c r="AR113" s="57">
        <f t="shared" si="200"/>
        <v>0</v>
      </c>
      <c r="AS113" s="58"/>
      <c r="AT113" s="42"/>
      <c r="AU113" s="52"/>
      <c r="AV113" s="53"/>
      <c r="AW113" s="53">
        <f t="shared" si="212"/>
        <v>0</v>
      </c>
      <c r="AX113" s="53">
        <f t="shared" si="212"/>
        <v>0</v>
      </c>
      <c r="AY113" s="59"/>
      <c r="AZ113" s="60"/>
      <c r="BA113" s="60">
        <f t="shared" si="201"/>
        <v>0</v>
      </c>
      <c r="BB113" s="60">
        <f t="shared" si="201"/>
        <v>0</v>
      </c>
      <c r="BC113" s="52"/>
      <c r="BD113" s="53"/>
      <c r="BE113" s="53">
        <f t="shared" si="213"/>
        <v>0</v>
      </c>
      <c r="BF113" s="53">
        <f t="shared" si="213"/>
        <v>0</v>
      </c>
      <c r="BG113" s="61">
        <f t="shared" si="202"/>
        <v>0</v>
      </c>
      <c r="BH113" s="60">
        <f t="shared" si="203"/>
        <v>0</v>
      </c>
      <c r="BI113" s="62">
        <f t="shared" si="204"/>
        <v>0</v>
      </c>
      <c r="BJ113" s="63"/>
      <c r="BK113" s="42"/>
      <c r="BL113" s="52"/>
      <c r="BM113" s="53"/>
      <c r="BN113" s="53">
        <f t="shared" si="214"/>
        <v>0</v>
      </c>
      <c r="BO113" s="53">
        <f t="shared" si="214"/>
        <v>0</v>
      </c>
      <c r="BP113" s="52"/>
      <c r="BQ113" s="53"/>
      <c r="BR113" s="60">
        <f t="shared" si="205"/>
        <v>0</v>
      </c>
      <c r="BS113" s="62">
        <f t="shared" si="205"/>
        <v>0</v>
      </c>
      <c r="BT113" s="42"/>
      <c r="BU113" s="52"/>
      <c r="BV113" s="53"/>
      <c r="BW113" s="53">
        <f t="shared" si="215"/>
        <v>0</v>
      </c>
      <c r="BX113" s="53">
        <f t="shared" si="215"/>
        <v>0</v>
      </c>
      <c r="BY113" s="59"/>
      <c r="BZ113" s="60"/>
      <c r="CA113" s="60">
        <f t="shared" si="206"/>
        <v>0</v>
      </c>
      <c r="CB113" s="62">
        <f t="shared" si="206"/>
        <v>0</v>
      </c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</row>
    <row r="114" spans="1:131" ht="20.25" hidden="1" x14ac:dyDescent="0.3">
      <c r="A114" s="64" t="s">
        <v>47</v>
      </c>
      <c r="B114" s="52"/>
      <c r="C114" s="53"/>
      <c r="D114" s="53">
        <f t="shared" si="207"/>
        <v>0</v>
      </c>
      <c r="E114" s="53">
        <f t="shared" si="207"/>
        <v>0</v>
      </c>
      <c r="F114" s="54">
        <f t="shared" si="194"/>
        <v>0</v>
      </c>
      <c r="G114" s="52"/>
      <c r="H114" s="53"/>
      <c r="I114" s="53">
        <f t="shared" si="208"/>
        <v>0</v>
      </c>
      <c r="J114" s="53">
        <f t="shared" si="208"/>
        <v>0</v>
      </c>
      <c r="K114" s="54">
        <f t="shared" si="195"/>
        <v>0</v>
      </c>
      <c r="L114" s="52"/>
      <c r="M114" s="53"/>
      <c r="N114" s="53">
        <f t="shared" si="209"/>
        <v>0</v>
      </c>
      <c r="O114" s="53">
        <f t="shared" si="209"/>
        <v>0</v>
      </c>
      <c r="P114" s="55">
        <f t="shared" si="196"/>
        <v>0</v>
      </c>
      <c r="Q114" s="56"/>
      <c r="R114" s="53">
        <f t="shared" si="197"/>
        <v>0</v>
      </c>
      <c r="S114" s="57">
        <f t="shared" si="197"/>
        <v>0</v>
      </c>
      <c r="T114" s="56"/>
      <c r="U114" s="53">
        <f t="shared" si="197"/>
        <v>0</v>
      </c>
      <c r="V114" s="57">
        <f t="shared" si="197"/>
        <v>0</v>
      </c>
      <c r="W114" s="52"/>
      <c r="X114" s="53"/>
      <c r="Y114" s="53">
        <f t="shared" si="210"/>
        <v>0</v>
      </c>
      <c r="Z114" s="53">
        <f t="shared" si="210"/>
        <v>0</v>
      </c>
      <c r="AA114" s="54">
        <f t="shared" si="198"/>
        <v>0</v>
      </c>
      <c r="AB114" s="52"/>
      <c r="AC114" s="53"/>
      <c r="AD114" s="53">
        <f t="shared" si="211"/>
        <v>0</v>
      </c>
      <c r="AE114" s="53">
        <f t="shared" si="211"/>
        <v>0</v>
      </c>
      <c r="AF114" s="54">
        <f t="shared" si="199"/>
        <v>0</v>
      </c>
      <c r="AG114" s="56"/>
      <c r="AH114" s="53">
        <f t="shared" si="200"/>
        <v>0</v>
      </c>
      <c r="AI114" s="57">
        <f t="shared" si="200"/>
        <v>0</v>
      </c>
      <c r="AJ114" s="56"/>
      <c r="AK114" s="53">
        <f t="shared" si="200"/>
        <v>0</v>
      </c>
      <c r="AL114" s="57">
        <f t="shared" si="200"/>
        <v>0</v>
      </c>
      <c r="AM114" s="56"/>
      <c r="AN114" s="53">
        <f t="shared" si="200"/>
        <v>0</v>
      </c>
      <c r="AO114" s="57">
        <f t="shared" si="200"/>
        <v>0</v>
      </c>
      <c r="AP114" s="56"/>
      <c r="AQ114" s="53">
        <f t="shared" si="200"/>
        <v>0</v>
      </c>
      <c r="AR114" s="57">
        <f t="shared" si="200"/>
        <v>0</v>
      </c>
      <c r="AS114" s="58"/>
      <c r="AT114" s="42"/>
      <c r="AU114" s="52"/>
      <c r="AV114" s="53"/>
      <c r="AW114" s="53">
        <f t="shared" si="212"/>
        <v>0</v>
      </c>
      <c r="AX114" s="53">
        <f t="shared" si="212"/>
        <v>0</v>
      </c>
      <c r="AY114" s="59"/>
      <c r="AZ114" s="60"/>
      <c r="BA114" s="60">
        <f t="shared" si="201"/>
        <v>0</v>
      </c>
      <c r="BB114" s="60">
        <f t="shared" si="201"/>
        <v>0</v>
      </c>
      <c r="BC114" s="52"/>
      <c r="BD114" s="53"/>
      <c r="BE114" s="53">
        <f t="shared" si="213"/>
        <v>0</v>
      </c>
      <c r="BF114" s="53">
        <f t="shared" si="213"/>
        <v>0</v>
      </c>
      <c r="BG114" s="61">
        <f t="shared" si="202"/>
        <v>0</v>
      </c>
      <c r="BH114" s="60">
        <f t="shared" si="203"/>
        <v>0</v>
      </c>
      <c r="BI114" s="62">
        <f t="shared" si="204"/>
        <v>0</v>
      </c>
      <c r="BJ114" s="63"/>
      <c r="BK114" s="42"/>
      <c r="BL114" s="52"/>
      <c r="BM114" s="53"/>
      <c r="BN114" s="53">
        <f t="shared" si="214"/>
        <v>0</v>
      </c>
      <c r="BO114" s="53">
        <f t="shared" si="214"/>
        <v>0</v>
      </c>
      <c r="BP114" s="52"/>
      <c r="BQ114" s="53"/>
      <c r="BR114" s="60">
        <f t="shared" si="205"/>
        <v>0</v>
      </c>
      <c r="BS114" s="62">
        <f t="shared" si="205"/>
        <v>0</v>
      </c>
      <c r="BT114" s="42"/>
      <c r="BU114" s="52"/>
      <c r="BV114" s="53"/>
      <c r="BW114" s="53">
        <f t="shared" si="215"/>
        <v>0</v>
      </c>
      <c r="BX114" s="53">
        <f t="shared" si="215"/>
        <v>0</v>
      </c>
      <c r="BY114" s="59"/>
      <c r="BZ114" s="60"/>
      <c r="CA114" s="60">
        <f t="shared" si="206"/>
        <v>0</v>
      </c>
      <c r="CB114" s="62">
        <f t="shared" si="206"/>
        <v>0</v>
      </c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</row>
    <row r="115" spans="1:131" ht="20.25" hidden="1" x14ac:dyDescent="0.3">
      <c r="A115" s="64" t="s">
        <v>48</v>
      </c>
      <c r="B115" s="52"/>
      <c r="C115" s="53"/>
      <c r="D115" s="53">
        <f t="shared" si="207"/>
        <v>0</v>
      </c>
      <c r="E115" s="53">
        <f t="shared" si="207"/>
        <v>0</v>
      </c>
      <c r="F115" s="54">
        <f t="shared" si="194"/>
        <v>0</v>
      </c>
      <c r="G115" s="52"/>
      <c r="H115" s="53"/>
      <c r="I115" s="53">
        <f t="shared" si="208"/>
        <v>0</v>
      </c>
      <c r="J115" s="53">
        <f t="shared" si="208"/>
        <v>0</v>
      </c>
      <c r="K115" s="54">
        <f t="shared" si="195"/>
        <v>0</v>
      </c>
      <c r="L115" s="52"/>
      <c r="M115" s="53"/>
      <c r="N115" s="53">
        <f t="shared" si="209"/>
        <v>0</v>
      </c>
      <c r="O115" s="53">
        <f t="shared" si="209"/>
        <v>0</v>
      </c>
      <c r="P115" s="55">
        <f t="shared" si="196"/>
        <v>0</v>
      </c>
      <c r="Q115" s="56"/>
      <c r="R115" s="53">
        <f t="shared" si="197"/>
        <v>0</v>
      </c>
      <c r="S115" s="57">
        <f t="shared" si="197"/>
        <v>0</v>
      </c>
      <c r="T115" s="56"/>
      <c r="U115" s="53">
        <f t="shared" si="197"/>
        <v>0</v>
      </c>
      <c r="V115" s="57">
        <f t="shared" si="197"/>
        <v>0</v>
      </c>
      <c r="W115" s="52"/>
      <c r="X115" s="53"/>
      <c r="Y115" s="53">
        <f t="shared" si="210"/>
        <v>0</v>
      </c>
      <c r="Z115" s="53">
        <f t="shared" si="210"/>
        <v>0</v>
      </c>
      <c r="AA115" s="54">
        <f t="shared" si="198"/>
        <v>0</v>
      </c>
      <c r="AB115" s="52"/>
      <c r="AC115" s="53"/>
      <c r="AD115" s="53">
        <f t="shared" si="211"/>
        <v>0</v>
      </c>
      <c r="AE115" s="53">
        <f t="shared" si="211"/>
        <v>0</v>
      </c>
      <c r="AF115" s="54">
        <f t="shared" si="199"/>
        <v>0</v>
      </c>
      <c r="AG115" s="56"/>
      <c r="AH115" s="53">
        <f t="shared" si="200"/>
        <v>0</v>
      </c>
      <c r="AI115" s="57">
        <f t="shared" si="200"/>
        <v>0</v>
      </c>
      <c r="AJ115" s="56"/>
      <c r="AK115" s="53">
        <f t="shared" si="200"/>
        <v>0</v>
      </c>
      <c r="AL115" s="57">
        <f t="shared" si="200"/>
        <v>0</v>
      </c>
      <c r="AM115" s="56"/>
      <c r="AN115" s="53">
        <f t="shared" si="200"/>
        <v>0</v>
      </c>
      <c r="AO115" s="57">
        <f t="shared" si="200"/>
        <v>0</v>
      </c>
      <c r="AP115" s="56"/>
      <c r="AQ115" s="53">
        <f t="shared" si="200"/>
        <v>0</v>
      </c>
      <c r="AR115" s="57">
        <f t="shared" si="200"/>
        <v>0</v>
      </c>
      <c r="AS115" s="58"/>
      <c r="AT115" s="42"/>
      <c r="AU115" s="52"/>
      <c r="AV115" s="53"/>
      <c r="AW115" s="53">
        <f t="shared" si="212"/>
        <v>0</v>
      </c>
      <c r="AX115" s="53">
        <f t="shared" si="212"/>
        <v>0</v>
      </c>
      <c r="AY115" s="59"/>
      <c r="AZ115" s="60"/>
      <c r="BA115" s="60">
        <f t="shared" si="201"/>
        <v>0</v>
      </c>
      <c r="BB115" s="60">
        <f t="shared" si="201"/>
        <v>0</v>
      </c>
      <c r="BC115" s="52"/>
      <c r="BD115" s="53"/>
      <c r="BE115" s="53">
        <f t="shared" si="213"/>
        <v>0</v>
      </c>
      <c r="BF115" s="53">
        <f t="shared" si="213"/>
        <v>0</v>
      </c>
      <c r="BG115" s="61">
        <f t="shared" si="202"/>
        <v>0</v>
      </c>
      <c r="BH115" s="60">
        <f t="shared" si="203"/>
        <v>0</v>
      </c>
      <c r="BI115" s="62">
        <f t="shared" si="204"/>
        <v>0</v>
      </c>
      <c r="BJ115" s="63"/>
      <c r="BK115" s="42"/>
      <c r="BL115" s="52"/>
      <c r="BM115" s="53"/>
      <c r="BN115" s="53">
        <f t="shared" si="214"/>
        <v>0</v>
      </c>
      <c r="BO115" s="53">
        <f t="shared" si="214"/>
        <v>0</v>
      </c>
      <c r="BP115" s="52"/>
      <c r="BQ115" s="53"/>
      <c r="BR115" s="60">
        <f t="shared" si="205"/>
        <v>0</v>
      </c>
      <c r="BS115" s="62">
        <f t="shared" si="205"/>
        <v>0</v>
      </c>
      <c r="BT115" s="42"/>
      <c r="BU115" s="52"/>
      <c r="BV115" s="53"/>
      <c r="BW115" s="53">
        <f t="shared" si="215"/>
        <v>0</v>
      </c>
      <c r="BX115" s="53">
        <f t="shared" si="215"/>
        <v>0</v>
      </c>
      <c r="BY115" s="59"/>
      <c r="BZ115" s="60"/>
      <c r="CA115" s="60">
        <f t="shared" si="206"/>
        <v>0</v>
      </c>
      <c r="CB115" s="62">
        <f t="shared" si="206"/>
        <v>0</v>
      </c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</row>
    <row r="116" spans="1:131" ht="20.25" hidden="1" x14ac:dyDescent="0.3">
      <c r="A116" s="65" t="s">
        <v>49</v>
      </c>
      <c r="B116" s="52"/>
      <c r="C116" s="53"/>
      <c r="D116" s="53">
        <f t="shared" si="207"/>
        <v>0</v>
      </c>
      <c r="E116" s="53">
        <f t="shared" si="207"/>
        <v>0</v>
      </c>
      <c r="F116" s="54">
        <f t="shared" si="194"/>
        <v>0</v>
      </c>
      <c r="G116" s="52"/>
      <c r="H116" s="53"/>
      <c r="I116" s="53">
        <f t="shared" si="208"/>
        <v>0</v>
      </c>
      <c r="J116" s="53">
        <f t="shared" si="208"/>
        <v>0</v>
      </c>
      <c r="K116" s="54">
        <f t="shared" si="195"/>
        <v>0</v>
      </c>
      <c r="L116" s="52"/>
      <c r="M116" s="53"/>
      <c r="N116" s="53">
        <f t="shared" si="209"/>
        <v>0</v>
      </c>
      <c r="O116" s="53">
        <f t="shared" si="209"/>
        <v>0</v>
      </c>
      <c r="P116" s="55">
        <f t="shared" si="196"/>
        <v>0</v>
      </c>
      <c r="Q116" s="56"/>
      <c r="R116" s="53">
        <f t="shared" si="197"/>
        <v>0</v>
      </c>
      <c r="S116" s="57">
        <f t="shared" si="197"/>
        <v>0</v>
      </c>
      <c r="T116" s="56"/>
      <c r="U116" s="53">
        <f t="shared" si="197"/>
        <v>0</v>
      </c>
      <c r="V116" s="57">
        <f t="shared" si="197"/>
        <v>0</v>
      </c>
      <c r="W116" s="52"/>
      <c r="X116" s="53"/>
      <c r="Y116" s="53">
        <f t="shared" si="210"/>
        <v>0</v>
      </c>
      <c r="Z116" s="53">
        <f t="shared" si="210"/>
        <v>0</v>
      </c>
      <c r="AA116" s="54">
        <f t="shared" si="198"/>
        <v>0</v>
      </c>
      <c r="AB116" s="52"/>
      <c r="AC116" s="53"/>
      <c r="AD116" s="53">
        <f t="shared" si="211"/>
        <v>0</v>
      </c>
      <c r="AE116" s="53">
        <f t="shared" si="211"/>
        <v>0</v>
      </c>
      <c r="AF116" s="54">
        <f t="shared" si="199"/>
        <v>0</v>
      </c>
      <c r="AG116" s="56"/>
      <c r="AH116" s="53">
        <f t="shared" si="200"/>
        <v>0</v>
      </c>
      <c r="AI116" s="57">
        <f t="shared" si="200"/>
        <v>0</v>
      </c>
      <c r="AJ116" s="56"/>
      <c r="AK116" s="53">
        <f t="shared" si="200"/>
        <v>0</v>
      </c>
      <c r="AL116" s="57">
        <f t="shared" si="200"/>
        <v>0</v>
      </c>
      <c r="AM116" s="56"/>
      <c r="AN116" s="53">
        <f t="shared" si="200"/>
        <v>0</v>
      </c>
      <c r="AO116" s="57">
        <f t="shared" si="200"/>
        <v>0</v>
      </c>
      <c r="AP116" s="56"/>
      <c r="AQ116" s="53">
        <f t="shared" si="200"/>
        <v>0</v>
      </c>
      <c r="AR116" s="57">
        <f t="shared" si="200"/>
        <v>0</v>
      </c>
      <c r="AS116" s="58"/>
      <c r="AT116" s="42"/>
      <c r="AU116" s="52"/>
      <c r="AV116" s="53"/>
      <c r="AW116" s="53">
        <f t="shared" si="212"/>
        <v>0</v>
      </c>
      <c r="AX116" s="53">
        <f t="shared" si="212"/>
        <v>0</v>
      </c>
      <c r="AY116" s="59"/>
      <c r="AZ116" s="60"/>
      <c r="BA116" s="60">
        <f t="shared" si="201"/>
        <v>0</v>
      </c>
      <c r="BB116" s="60">
        <f t="shared" si="201"/>
        <v>0</v>
      </c>
      <c r="BC116" s="52"/>
      <c r="BD116" s="53"/>
      <c r="BE116" s="53">
        <f t="shared" si="213"/>
        <v>0</v>
      </c>
      <c r="BF116" s="53">
        <f t="shared" si="213"/>
        <v>0</v>
      </c>
      <c r="BG116" s="61">
        <f t="shared" si="202"/>
        <v>0</v>
      </c>
      <c r="BH116" s="60">
        <f t="shared" si="203"/>
        <v>0</v>
      </c>
      <c r="BI116" s="62">
        <f t="shared" si="204"/>
        <v>0</v>
      </c>
      <c r="BJ116" s="63"/>
      <c r="BK116" s="42"/>
      <c r="BL116" s="52"/>
      <c r="BM116" s="53"/>
      <c r="BN116" s="53">
        <f t="shared" si="214"/>
        <v>0</v>
      </c>
      <c r="BO116" s="53">
        <f t="shared" si="214"/>
        <v>0</v>
      </c>
      <c r="BP116" s="52"/>
      <c r="BQ116" s="53"/>
      <c r="BR116" s="60">
        <f t="shared" si="205"/>
        <v>0</v>
      </c>
      <c r="BS116" s="62">
        <f t="shared" si="205"/>
        <v>0</v>
      </c>
      <c r="BT116" s="42"/>
      <c r="BU116" s="52"/>
      <c r="BV116" s="53"/>
      <c r="BW116" s="53">
        <f t="shared" si="215"/>
        <v>0</v>
      </c>
      <c r="BX116" s="53">
        <f t="shared" si="215"/>
        <v>0</v>
      </c>
      <c r="BY116" s="59"/>
      <c r="BZ116" s="60"/>
      <c r="CA116" s="60">
        <f t="shared" si="206"/>
        <v>0</v>
      </c>
      <c r="CB116" s="62">
        <f t="shared" si="206"/>
        <v>0</v>
      </c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</row>
    <row r="117" spans="1:131" ht="20.25" hidden="1" x14ac:dyDescent="0.3">
      <c r="A117" s="64" t="s">
        <v>50</v>
      </c>
      <c r="B117" s="52"/>
      <c r="C117" s="53">
        <f>C126+C134+C142</f>
        <v>0</v>
      </c>
      <c r="D117" s="53"/>
      <c r="E117" s="53"/>
      <c r="F117" s="54"/>
      <c r="G117" s="52"/>
      <c r="H117" s="53">
        <f>H126+H134+H142</f>
        <v>0</v>
      </c>
      <c r="I117" s="53"/>
      <c r="J117" s="53"/>
      <c r="K117" s="54"/>
      <c r="L117" s="52"/>
      <c r="M117" s="53">
        <f>M126+M134+M142</f>
        <v>0</v>
      </c>
      <c r="N117" s="53"/>
      <c r="O117" s="53"/>
      <c r="P117" s="55"/>
      <c r="Q117" s="56">
        <f>Q126+Q134+Q142</f>
        <v>0</v>
      </c>
      <c r="R117" s="53"/>
      <c r="S117" s="57"/>
      <c r="T117" s="56">
        <f>T126+T134+T142</f>
        <v>0</v>
      </c>
      <c r="U117" s="53"/>
      <c r="V117" s="57"/>
      <c r="W117" s="52"/>
      <c r="X117" s="53">
        <f>X126+X134+X142</f>
        <v>0</v>
      </c>
      <c r="Y117" s="53"/>
      <c r="Z117" s="53"/>
      <c r="AA117" s="54"/>
      <c r="AB117" s="52"/>
      <c r="AC117" s="53">
        <f>AC126+AC134+AC142</f>
        <v>0</v>
      </c>
      <c r="AD117" s="53"/>
      <c r="AE117" s="53"/>
      <c r="AF117" s="54"/>
      <c r="AG117" s="56">
        <f>AG126+AG134+AG142</f>
        <v>0</v>
      </c>
      <c r="AH117" s="53"/>
      <c r="AI117" s="57"/>
      <c r="AJ117" s="56">
        <f>AJ126+AJ134+AJ142</f>
        <v>0</v>
      </c>
      <c r="AK117" s="53"/>
      <c r="AL117" s="57"/>
      <c r="AM117" s="56">
        <f>AM126+AM134+AM142</f>
        <v>0</v>
      </c>
      <c r="AN117" s="53"/>
      <c r="AO117" s="57"/>
      <c r="AP117" s="56">
        <f>AP126+AP134+AP142</f>
        <v>0</v>
      </c>
      <c r="AQ117" s="53"/>
      <c r="AR117" s="57"/>
      <c r="AS117" s="58"/>
      <c r="AT117" s="42"/>
      <c r="AU117" s="52"/>
      <c r="AV117" s="53">
        <f>AV126+AV134+AV142</f>
        <v>0</v>
      </c>
      <c r="AW117" s="53"/>
      <c r="AX117" s="53"/>
      <c r="AY117" s="59"/>
      <c r="AZ117" s="60">
        <f>IF(M117=0,0,AC117/M117*100)</f>
        <v>0</v>
      </c>
      <c r="BA117" s="60"/>
      <c r="BB117" s="60"/>
      <c r="BC117" s="52"/>
      <c r="BD117" s="53">
        <f>BD126+BD134+BD142</f>
        <v>0</v>
      </c>
      <c r="BE117" s="53"/>
      <c r="BF117" s="53"/>
      <c r="BG117" s="56"/>
      <c r="BH117" s="53"/>
      <c r="BI117" s="57"/>
      <c r="BJ117" s="63"/>
      <c r="BK117" s="42"/>
      <c r="BL117" s="52"/>
      <c r="BM117" s="53">
        <f>BM126+BM134+BM142</f>
        <v>0</v>
      </c>
      <c r="BN117" s="53"/>
      <c r="BO117" s="53"/>
      <c r="BP117" s="52"/>
      <c r="BQ117" s="60">
        <f>IF(X117=0,0,AC117/X117*100)</f>
        <v>0</v>
      </c>
      <c r="BR117" s="53"/>
      <c r="BS117" s="57"/>
      <c r="BT117" s="42"/>
      <c r="BU117" s="52"/>
      <c r="BV117" s="53">
        <f>BV126+BV134+BV142</f>
        <v>0</v>
      </c>
      <c r="BW117" s="53"/>
      <c r="BX117" s="53"/>
      <c r="BY117" s="59"/>
      <c r="BZ117" s="60">
        <f>IF(C117=0,0,AC117/C117*100)</f>
        <v>0</v>
      </c>
      <c r="CA117" s="60"/>
      <c r="CB117" s="6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</row>
    <row r="118" spans="1:131" ht="20.25" hidden="1" x14ac:dyDescent="0.3">
      <c r="A118" s="51" t="s">
        <v>51</v>
      </c>
      <c r="B118" s="52"/>
      <c r="C118" s="67"/>
      <c r="D118" s="67"/>
      <c r="E118" s="67"/>
      <c r="F118" s="70"/>
      <c r="G118" s="52"/>
      <c r="H118" s="67"/>
      <c r="I118" s="67"/>
      <c r="J118" s="67"/>
      <c r="K118" s="70"/>
      <c r="L118" s="52"/>
      <c r="M118" s="67"/>
      <c r="N118" s="67"/>
      <c r="O118" s="67"/>
      <c r="P118" s="75"/>
      <c r="Q118" s="52"/>
      <c r="R118" s="67"/>
      <c r="S118" s="70"/>
      <c r="T118" s="52"/>
      <c r="U118" s="67"/>
      <c r="V118" s="70"/>
      <c r="W118" s="52"/>
      <c r="X118" s="67"/>
      <c r="Y118" s="67"/>
      <c r="Z118" s="67"/>
      <c r="AA118" s="70"/>
      <c r="AB118" s="52"/>
      <c r="AC118" s="67"/>
      <c r="AD118" s="67"/>
      <c r="AE118" s="67"/>
      <c r="AF118" s="70"/>
      <c r="AG118" s="52"/>
      <c r="AH118" s="67"/>
      <c r="AI118" s="70"/>
      <c r="AJ118" s="52"/>
      <c r="AK118" s="67"/>
      <c r="AL118" s="70"/>
      <c r="AM118" s="52"/>
      <c r="AN118" s="67"/>
      <c r="AO118" s="70"/>
      <c r="AP118" s="52"/>
      <c r="AQ118" s="67"/>
      <c r="AR118" s="70"/>
      <c r="AS118" s="71"/>
      <c r="AT118" s="42"/>
      <c r="AU118" s="52"/>
      <c r="AV118" s="67"/>
      <c r="AW118" s="67"/>
      <c r="AX118" s="67"/>
      <c r="AY118" s="59"/>
      <c r="AZ118" s="72"/>
      <c r="BA118" s="72"/>
      <c r="BB118" s="72"/>
      <c r="BC118" s="52"/>
      <c r="BD118" s="67"/>
      <c r="BE118" s="67"/>
      <c r="BF118" s="67"/>
      <c r="BG118" s="52"/>
      <c r="BH118" s="67"/>
      <c r="BI118" s="70"/>
      <c r="BJ118" s="73"/>
      <c r="BK118" s="42"/>
      <c r="BL118" s="52"/>
      <c r="BM118" s="67"/>
      <c r="BN118" s="67"/>
      <c r="BO118" s="67"/>
      <c r="BP118" s="52"/>
      <c r="BQ118" s="67"/>
      <c r="BR118" s="67"/>
      <c r="BS118" s="70"/>
      <c r="BT118" s="42"/>
      <c r="BU118" s="52"/>
      <c r="BV118" s="67"/>
      <c r="BW118" s="67"/>
      <c r="BX118" s="67"/>
      <c r="BY118" s="59"/>
      <c r="BZ118" s="72"/>
      <c r="CA118" s="72"/>
      <c r="CB118" s="74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</row>
    <row r="119" spans="1:131" s="81" customFormat="1" ht="19.5" hidden="1" customHeight="1" x14ac:dyDescent="0.3">
      <c r="A119" s="87" t="s">
        <v>63</v>
      </c>
      <c r="B119" s="52">
        <f>C119+D119</f>
        <v>0</v>
      </c>
      <c r="C119" s="83">
        <v>0</v>
      </c>
      <c r="D119" s="67">
        <f>SUM(D120:D121,D124:D125)</f>
        <v>0</v>
      </c>
      <c r="E119" s="67">
        <f>SUM(E120:E121,E124:E125)</f>
        <v>0</v>
      </c>
      <c r="F119" s="54">
        <f t="shared" ref="F119:F125" si="216">IF(E119=0,0,ROUND(D119/E119/12,0))</f>
        <v>0</v>
      </c>
      <c r="G119" s="52">
        <f>H119+I119</f>
        <v>0</v>
      </c>
      <c r="H119" s="83">
        <v>0</v>
      </c>
      <c r="I119" s="67">
        <f>SUM(I120:I121,I124:I125)</f>
        <v>0</v>
      </c>
      <c r="J119" s="67">
        <f>SUM(J120:J121,J124:J125)</f>
        <v>0</v>
      </c>
      <c r="K119" s="54">
        <f t="shared" ref="K119:K125" si="217">IF(J119=0,0,ROUND(I119/J119/12,0))</f>
        <v>0</v>
      </c>
      <c r="L119" s="52">
        <f>M119+N119</f>
        <v>0</v>
      </c>
      <c r="M119" s="83">
        <v>0</v>
      </c>
      <c r="N119" s="67">
        <f>SUM(N120:N121,N124:N125)</f>
        <v>0</v>
      </c>
      <c r="O119" s="67">
        <f>SUM(O120:O121,O124:O125)</f>
        <v>0</v>
      </c>
      <c r="P119" s="55">
        <f t="shared" ref="P119:P125" si="218">IF(O119=0,0,ROUND(N119/O119/12,0))</f>
        <v>0</v>
      </c>
      <c r="Q119" s="86"/>
      <c r="R119" s="67">
        <f>SUM(R120:R121,R124:R125)</f>
        <v>0</v>
      </c>
      <c r="S119" s="70">
        <f>SUM(S120:S121,S124:S125)</f>
        <v>0</v>
      </c>
      <c r="T119" s="86"/>
      <c r="U119" s="67">
        <f>SUM(U120:U121,U124:U125)</f>
        <v>0</v>
      </c>
      <c r="V119" s="70">
        <f>SUM(V120:V121,V124:V125)</f>
        <v>0</v>
      </c>
      <c r="W119" s="52">
        <f>X119+Y119</f>
        <v>0</v>
      </c>
      <c r="X119" s="67">
        <f>M119+Q119-T119</f>
        <v>0</v>
      </c>
      <c r="Y119" s="67">
        <f>SUM(Y120:Y121,Y124:Y125)</f>
        <v>0</v>
      </c>
      <c r="Z119" s="67">
        <f>SUM(Z120:Z121,Z124:Z125)</f>
        <v>0</v>
      </c>
      <c r="AA119" s="54">
        <f t="shared" ref="AA119:AA125" si="219">IF(Z119=0,0,ROUND(Y119/Z119/12,0))</f>
        <v>0</v>
      </c>
      <c r="AB119" s="52">
        <f>AC119+AD119</f>
        <v>0</v>
      </c>
      <c r="AC119" s="84"/>
      <c r="AD119" s="67">
        <f>SUM(AD120:AD121,AD124:AD125)</f>
        <v>0</v>
      </c>
      <c r="AE119" s="67">
        <f>SUM(AE120:AE121,AE124:AE125)</f>
        <v>0</v>
      </c>
      <c r="AF119" s="54">
        <f t="shared" ref="AF119:AF125" si="220">IF(AE119=0,0,ROUND(AD119/AE119/12,0))</f>
        <v>0</v>
      </c>
      <c r="AG119" s="86"/>
      <c r="AH119" s="67">
        <f>SUM(AH120:AH121,AH124:AH125)</f>
        <v>0</v>
      </c>
      <c r="AI119" s="70">
        <f>SUM(AI120:AI121,AI124:AI125)</f>
        <v>0</v>
      </c>
      <c r="AJ119" s="86"/>
      <c r="AK119" s="67">
        <f>SUM(AK120:AK121,AK124:AK125)</f>
        <v>0</v>
      </c>
      <c r="AL119" s="70">
        <f>SUM(AL120:AL121,AL124:AL125)</f>
        <v>0</v>
      </c>
      <c r="AM119" s="86"/>
      <c r="AN119" s="67">
        <f>SUM(AN120:AN121,AN124:AN125)</f>
        <v>0</v>
      </c>
      <c r="AO119" s="70">
        <f>SUM(AO120:AO121,AO124:AO125)</f>
        <v>0</v>
      </c>
      <c r="AP119" s="86"/>
      <c r="AQ119" s="67">
        <f>SUM(AQ120:AQ121,AQ124:AQ125)</f>
        <v>0</v>
      </c>
      <c r="AR119" s="70">
        <f>SUM(AR120:AR121,AR124:AR125)</f>
        <v>0</v>
      </c>
      <c r="AS119" s="71"/>
      <c r="AT119" s="42"/>
      <c r="AU119" s="52">
        <f>AV119+AW119</f>
        <v>0</v>
      </c>
      <c r="AV119" s="67">
        <f>AC119-M119</f>
        <v>0</v>
      </c>
      <c r="AW119" s="67">
        <f>SUM(AW120:AW121,AW124:AW125)</f>
        <v>0</v>
      </c>
      <c r="AX119" s="67">
        <f>SUM(AX120:AX121,AX124:AX125)</f>
        <v>0</v>
      </c>
      <c r="AY119" s="59">
        <f>IF(L119=0,0,AB119/L119*100)</f>
        <v>0</v>
      </c>
      <c r="AZ119" s="72">
        <f>IF(M119=0,0,AC119/M119*100)</f>
        <v>0</v>
      </c>
      <c r="BA119" s="72">
        <f>IF(N119=0,0,AD119/N119*100)</f>
        <v>0</v>
      </c>
      <c r="BB119" s="72">
        <f>IF(O119=0,0,AE119/O119*100)</f>
        <v>0</v>
      </c>
      <c r="BC119" s="52">
        <f>BD119+BE119</f>
        <v>0</v>
      </c>
      <c r="BD119" s="67">
        <f>AC119-M119-AG119-AJ119-AM119-AP119</f>
        <v>0</v>
      </c>
      <c r="BE119" s="67">
        <f>SUM(BE120:BE121,BE124:BE125)</f>
        <v>0</v>
      </c>
      <c r="BF119" s="67">
        <f>SUM(BF120:BF121,BF124:BF125)</f>
        <v>0</v>
      </c>
      <c r="BG119" s="59">
        <f t="shared" ref="BG119:BG125" si="221">IF(F119=0,0,AF119/F119*100)</f>
        <v>0</v>
      </c>
      <c r="BH119" s="72">
        <f t="shared" ref="BH119:BH125" si="222">IF(K119=0,0,AF119/K119*100)</f>
        <v>0</v>
      </c>
      <c r="BI119" s="74">
        <f t="shared" ref="BI119:BI125" si="223">IF(P119=0,0,AF119/P119*100)</f>
        <v>0</v>
      </c>
      <c r="BJ119" s="73"/>
      <c r="BK119" s="42"/>
      <c r="BL119" s="52">
        <f>BM119+BN119</f>
        <v>0</v>
      </c>
      <c r="BM119" s="67">
        <f>AC119-X119</f>
        <v>0</v>
      </c>
      <c r="BN119" s="67">
        <f>SUM(BN120:BN121,BN124:BN125)</f>
        <v>0</v>
      </c>
      <c r="BO119" s="67">
        <f>SUM(BO120:BO121,BO124:BO125)</f>
        <v>0</v>
      </c>
      <c r="BP119" s="59">
        <f>IF(W119=0,0,AB119/W119*100)</f>
        <v>0</v>
      </c>
      <c r="BQ119" s="72">
        <f>IF(X119=0,0,AC119/X119*100)</f>
        <v>0</v>
      </c>
      <c r="BR119" s="72">
        <f>IF(Y119=0,0,AD119/Y119*100)</f>
        <v>0</v>
      </c>
      <c r="BS119" s="74">
        <f>IF(Z119=0,0,AE119/Z119*100)</f>
        <v>0</v>
      </c>
      <c r="BT119" s="42"/>
      <c r="BU119" s="52">
        <f>BV119+BW119</f>
        <v>0</v>
      </c>
      <c r="BV119" s="67">
        <f>AC119-C119</f>
        <v>0</v>
      </c>
      <c r="BW119" s="67">
        <f>SUM(BW120:BW121,BW124:BW125)</f>
        <v>0</v>
      </c>
      <c r="BX119" s="67">
        <f>SUM(BX120:BX121,BX124:BX125)</f>
        <v>0</v>
      </c>
      <c r="BY119" s="59">
        <f>IF(B119=0,0,AB119/B119*100)</f>
        <v>0</v>
      </c>
      <c r="BZ119" s="72">
        <f>IF(C119=0,0,AC119/C119*100)</f>
        <v>0</v>
      </c>
      <c r="CA119" s="72">
        <f>IF(D119=0,0,AD119/D119*100)</f>
        <v>0</v>
      </c>
      <c r="CB119" s="74">
        <f>IF(E119=0,0,AE119/E119*100)</f>
        <v>0</v>
      </c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</row>
    <row r="120" spans="1:131" ht="20.25" hidden="1" x14ac:dyDescent="0.3">
      <c r="A120" s="51" t="s">
        <v>44</v>
      </c>
      <c r="B120" s="52"/>
      <c r="C120" s="67"/>
      <c r="D120" s="83">
        <v>0</v>
      </c>
      <c r="E120" s="83">
        <v>0</v>
      </c>
      <c r="F120" s="54">
        <f t="shared" si="216"/>
        <v>0</v>
      </c>
      <c r="G120" s="52"/>
      <c r="H120" s="67"/>
      <c r="I120" s="83">
        <v>0</v>
      </c>
      <c r="J120" s="83">
        <v>0</v>
      </c>
      <c r="K120" s="54">
        <f t="shared" si="217"/>
        <v>0</v>
      </c>
      <c r="L120" s="52"/>
      <c r="M120" s="67"/>
      <c r="N120" s="83">
        <v>0</v>
      </c>
      <c r="O120" s="83">
        <v>0</v>
      </c>
      <c r="P120" s="55">
        <f t="shared" si="218"/>
        <v>0</v>
      </c>
      <c r="Q120" s="52"/>
      <c r="R120" s="84"/>
      <c r="S120" s="85"/>
      <c r="T120" s="52"/>
      <c r="U120" s="84"/>
      <c r="V120" s="85"/>
      <c r="W120" s="52"/>
      <c r="X120" s="67"/>
      <c r="Y120" s="67">
        <f t="shared" ref="Y120:Z125" si="224">N120+R120-U120</f>
        <v>0</v>
      </c>
      <c r="Z120" s="67">
        <f t="shared" si="224"/>
        <v>0</v>
      </c>
      <c r="AA120" s="54">
        <f t="shared" si="219"/>
        <v>0</v>
      </c>
      <c r="AB120" s="52"/>
      <c r="AC120" s="67"/>
      <c r="AD120" s="84"/>
      <c r="AE120" s="84"/>
      <c r="AF120" s="54">
        <f t="shared" si="220"/>
        <v>0</v>
      </c>
      <c r="AG120" s="52"/>
      <c r="AH120" s="84"/>
      <c r="AI120" s="85"/>
      <c r="AJ120" s="52"/>
      <c r="AK120" s="84"/>
      <c r="AL120" s="85"/>
      <c r="AM120" s="52"/>
      <c r="AN120" s="84"/>
      <c r="AO120" s="85"/>
      <c r="AP120" s="52"/>
      <c r="AQ120" s="84"/>
      <c r="AR120" s="85"/>
      <c r="AS120" s="71"/>
      <c r="AT120" s="42"/>
      <c r="AU120" s="52"/>
      <c r="AV120" s="67"/>
      <c r="AW120" s="67">
        <f t="shared" ref="AW120:AX125" si="225">AD120-N120</f>
        <v>0</v>
      </c>
      <c r="AX120" s="67">
        <f t="shared" si="225"/>
        <v>0</v>
      </c>
      <c r="AY120" s="59"/>
      <c r="AZ120" s="72"/>
      <c r="BA120" s="72">
        <f t="shared" ref="BA120:BB125" si="226">IF(N120=0,0,AD120/N120*100)</f>
        <v>0</v>
      </c>
      <c r="BB120" s="72">
        <f t="shared" si="226"/>
        <v>0</v>
      </c>
      <c r="BC120" s="52"/>
      <c r="BD120" s="67"/>
      <c r="BE120" s="67">
        <f t="shared" ref="BE120:BF125" si="227">AD120-N120-AH120-AK120-AN120-AQ120</f>
        <v>0</v>
      </c>
      <c r="BF120" s="67">
        <f t="shared" si="227"/>
        <v>0</v>
      </c>
      <c r="BG120" s="59">
        <f t="shared" si="221"/>
        <v>0</v>
      </c>
      <c r="BH120" s="72">
        <f t="shared" si="222"/>
        <v>0</v>
      </c>
      <c r="BI120" s="74">
        <f t="shared" si="223"/>
        <v>0</v>
      </c>
      <c r="BJ120" s="73"/>
      <c r="BK120" s="42"/>
      <c r="BL120" s="52"/>
      <c r="BM120" s="67"/>
      <c r="BN120" s="67">
        <f t="shared" ref="BN120:BO125" si="228">AD120-Y120</f>
        <v>0</v>
      </c>
      <c r="BO120" s="67">
        <f t="shared" si="228"/>
        <v>0</v>
      </c>
      <c r="BP120" s="52"/>
      <c r="BQ120" s="67"/>
      <c r="BR120" s="72">
        <f t="shared" ref="BR120:BS125" si="229">IF(Y120=0,0,AD120/Y120*100)</f>
        <v>0</v>
      </c>
      <c r="BS120" s="74">
        <f t="shared" si="229"/>
        <v>0</v>
      </c>
      <c r="BT120" s="42"/>
      <c r="BU120" s="52"/>
      <c r="BV120" s="67"/>
      <c r="BW120" s="67">
        <f t="shared" ref="BW120:BX125" si="230">AD120-D120</f>
        <v>0</v>
      </c>
      <c r="BX120" s="67">
        <f t="shared" si="230"/>
        <v>0</v>
      </c>
      <c r="BY120" s="59"/>
      <c r="BZ120" s="72"/>
      <c r="CA120" s="72">
        <f t="shared" ref="CA120:CB125" si="231">IF(D120=0,0,AD120/D120*100)</f>
        <v>0</v>
      </c>
      <c r="CB120" s="74">
        <f t="shared" si="231"/>
        <v>0</v>
      </c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</row>
    <row r="121" spans="1:131" ht="20.25" hidden="1" x14ac:dyDescent="0.3">
      <c r="A121" s="64" t="s">
        <v>45</v>
      </c>
      <c r="B121" s="52"/>
      <c r="C121" s="67"/>
      <c r="D121" s="83">
        <v>0</v>
      </c>
      <c r="E121" s="83">
        <v>0</v>
      </c>
      <c r="F121" s="54">
        <f t="shared" si="216"/>
        <v>0</v>
      </c>
      <c r="G121" s="52"/>
      <c r="H121" s="67"/>
      <c r="I121" s="83">
        <v>0</v>
      </c>
      <c r="J121" s="83">
        <v>0</v>
      </c>
      <c r="K121" s="54">
        <f t="shared" si="217"/>
        <v>0</v>
      </c>
      <c r="L121" s="52"/>
      <c r="M121" s="67"/>
      <c r="N121" s="83">
        <v>0</v>
      </c>
      <c r="O121" s="83">
        <v>0</v>
      </c>
      <c r="P121" s="55">
        <f t="shared" si="218"/>
        <v>0</v>
      </c>
      <c r="Q121" s="52"/>
      <c r="R121" s="84"/>
      <c r="S121" s="85"/>
      <c r="T121" s="52"/>
      <c r="U121" s="84"/>
      <c r="V121" s="85"/>
      <c r="W121" s="52"/>
      <c r="X121" s="67"/>
      <c r="Y121" s="67">
        <f t="shared" si="224"/>
        <v>0</v>
      </c>
      <c r="Z121" s="67">
        <f t="shared" si="224"/>
        <v>0</v>
      </c>
      <c r="AA121" s="54">
        <f t="shared" si="219"/>
        <v>0</v>
      </c>
      <c r="AB121" s="52"/>
      <c r="AC121" s="67"/>
      <c r="AD121" s="84"/>
      <c r="AE121" s="84"/>
      <c r="AF121" s="54">
        <f t="shared" si="220"/>
        <v>0</v>
      </c>
      <c r="AG121" s="52"/>
      <c r="AH121" s="84"/>
      <c r="AI121" s="85"/>
      <c r="AJ121" s="52"/>
      <c r="AK121" s="84"/>
      <c r="AL121" s="85"/>
      <c r="AM121" s="52"/>
      <c r="AN121" s="84"/>
      <c r="AO121" s="85"/>
      <c r="AP121" s="52"/>
      <c r="AQ121" s="84"/>
      <c r="AR121" s="85"/>
      <c r="AS121" s="71"/>
      <c r="AT121" s="42"/>
      <c r="AU121" s="52"/>
      <c r="AV121" s="67"/>
      <c r="AW121" s="67">
        <f t="shared" si="225"/>
        <v>0</v>
      </c>
      <c r="AX121" s="67">
        <f t="shared" si="225"/>
        <v>0</v>
      </c>
      <c r="AY121" s="59"/>
      <c r="AZ121" s="72"/>
      <c r="BA121" s="72">
        <f t="shared" si="226"/>
        <v>0</v>
      </c>
      <c r="BB121" s="72">
        <f t="shared" si="226"/>
        <v>0</v>
      </c>
      <c r="BC121" s="52"/>
      <c r="BD121" s="67"/>
      <c r="BE121" s="67">
        <f t="shared" si="227"/>
        <v>0</v>
      </c>
      <c r="BF121" s="67">
        <f t="shared" si="227"/>
        <v>0</v>
      </c>
      <c r="BG121" s="59">
        <f t="shared" si="221"/>
        <v>0</v>
      </c>
      <c r="BH121" s="72">
        <f t="shared" si="222"/>
        <v>0</v>
      </c>
      <c r="BI121" s="74">
        <f t="shared" si="223"/>
        <v>0</v>
      </c>
      <c r="BJ121" s="73"/>
      <c r="BK121" s="42"/>
      <c r="BL121" s="52"/>
      <c r="BM121" s="67"/>
      <c r="BN121" s="67">
        <f t="shared" si="228"/>
        <v>0</v>
      </c>
      <c r="BO121" s="67">
        <f t="shared" si="228"/>
        <v>0</v>
      </c>
      <c r="BP121" s="52"/>
      <c r="BQ121" s="67"/>
      <c r="BR121" s="72">
        <f t="shared" si="229"/>
        <v>0</v>
      </c>
      <c r="BS121" s="74">
        <f t="shared" si="229"/>
        <v>0</v>
      </c>
      <c r="BT121" s="42"/>
      <c r="BU121" s="52"/>
      <c r="BV121" s="67"/>
      <c r="BW121" s="67">
        <f t="shared" si="230"/>
        <v>0</v>
      </c>
      <c r="BX121" s="67">
        <f t="shared" si="230"/>
        <v>0</v>
      </c>
      <c r="BY121" s="59"/>
      <c r="BZ121" s="72"/>
      <c r="CA121" s="72">
        <f t="shared" si="231"/>
        <v>0</v>
      </c>
      <c r="CB121" s="74">
        <f t="shared" si="231"/>
        <v>0</v>
      </c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</row>
    <row r="122" spans="1:131" ht="20.25" hidden="1" x14ac:dyDescent="0.3">
      <c r="A122" s="64" t="s">
        <v>46</v>
      </c>
      <c r="B122" s="52"/>
      <c r="C122" s="67"/>
      <c r="D122" s="83">
        <v>0</v>
      </c>
      <c r="E122" s="83">
        <v>0</v>
      </c>
      <c r="F122" s="54">
        <f t="shared" si="216"/>
        <v>0</v>
      </c>
      <c r="G122" s="52"/>
      <c r="H122" s="67"/>
      <c r="I122" s="83">
        <v>0</v>
      </c>
      <c r="J122" s="83">
        <v>0</v>
      </c>
      <c r="K122" s="54">
        <f t="shared" si="217"/>
        <v>0</v>
      </c>
      <c r="L122" s="52"/>
      <c r="M122" s="67"/>
      <c r="N122" s="83">
        <v>0</v>
      </c>
      <c r="O122" s="83">
        <v>0</v>
      </c>
      <c r="P122" s="55">
        <f t="shared" si="218"/>
        <v>0</v>
      </c>
      <c r="Q122" s="52"/>
      <c r="R122" s="84"/>
      <c r="S122" s="85"/>
      <c r="T122" s="52"/>
      <c r="U122" s="84"/>
      <c r="V122" s="85"/>
      <c r="W122" s="52"/>
      <c r="X122" s="67"/>
      <c r="Y122" s="67">
        <f t="shared" si="224"/>
        <v>0</v>
      </c>
      <c r="Z122" s="67">
        <f t="shared" si="224"/>
        <v>0</v>
      </c>
      <c r="AA122" s="54">
        <f t="shared" si="219"/>
        <v>0</v>
      </c>
      <c r="AB122" s="52"/>
      <c r="AC122" s="67"/>
      <c r="AD122" s="84"/>
      <c r="AE122" s="84"/>
      <c r="AF122" s="54">
        <f t="shared" si="220"/>
        <v>0</v>
      </c>
      <c r="AG122" s="52"/>
      <c r="AH122" s="84"/>
      <c r="AI122" s="85"/>
      <c r="AJ122" s="52"/>
      <c r="AK122" s="84"/>
      <c r="AL122" s="85"/>
      <c r="AM122" s="52"/>
      <c r="AN122" s="84"/>
      <c r="AO122" s="85"/>
      <c r="AP122" s="52"/>
      <c r="AQ122" s="84"/>
      <c r="AR122" s="85"/>
      <c r="AS122" s="71"/>
      <c r="AT122" s="42"/>
      <c r="AU122" s="52"/>
      <c r="AV122" s="67"/>
      <c r="AW122" s="67">
        <f t="shared" si="225"/>
        <v>0</v>
      </c>
      <c r="AX122" s="67">
        <f t="shared" si="225"/>
        <v>0</v>
      </c>
      <c r="AY122" s="59"/>
      <c r="AZ122" s="72"/>
      <c r="BA122" s="72">
        <f t="shared" si="226"/>
        <v>0</v>
      </c>
      <c r="BB122" s="72">
        <f t="shared" si="226"/>
        <v>0</v>
      </c>
      <c r="BC122" s="52"/>
      <c r="BD122" s="67"/>
      <c r="BE122" s="67">
        <f t="shared" si="227"/>
        <v>0</v>
      </c>
      <c r="BF122" s="67">
        <f t="shared" si="227"/>
        <v>0</v>
      </c>
      <c r="BG122" s="59">
        <f t="shared" si="221"/>
        <v>0</v>
      </c>
      <c r="BH122" s="72">
        <f t="shared" si="222"/>
        <v>0</v>
      </c>
      <c r="BI122" s="74">
        <f t="shared" si="223"/>
        <v>0</v>
      </c>
      <c r="BJ122" s="73"/>
      <c r="BK122" s="42"/>
      <c r="BL122" s="52"/>
      <c r="BM122" s="67"/>
      <c r="BN122" s="67">
        <f t="shared" si="228"/>
        <v>0</v>
      </c>
      <c r="BO122" s="67">
        <f t="shared" si="228"/>
        <v>0</v>
      </c>
      <c r="BP122" s="52"/>
      <c r="BQ122" s="67"/>
      <c r="BR122" s="72">
        <f t="shared" si="229"/>
        <v>0</v>
      </c>
      <c r="BS122" s="74">
        <f t="shared" si="229"/>
        <v>0</v>
      </c>
      <c r="BT122" s="42"/>
      <c r="BU122" s="52"/>
      <c r="BV122" s="67"/>
      <c r="BW122" s="67">
        <f t="shared" si="230"/>
        <v>0</v>
      </c>
      <c r="BX122" s="67">
        <f t="shared" si="230"/>
        <v>0</v>
      </c>
      <c r="BY122" s="59"/>
      <c r="BZ122" s="72"/>
      <c r="CA122" s="72">
        <f t="shared" si="231"/>
        <v>0</v>
      </c>
      <c r="CB122" s="74">
        <f t="shared" si="231"/>
        <v>0</v>
      </c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</row>
    <row r="123" spans="1:131" ht="20.25" hidden="1" x14ac:dyDescent="0.3">
      <c r="A123" s="64" t="s">
        <v>47</v>
      </c>
      <c r="B123" s="52"/>
      <c r="C123" s="67"/>
      <c r="D123" s="83">
        <v>0</v>
      </c>
      <c r="E123" s="83">
        <v>0</v>
      </c>
      <c r="F123" s="54">
        <f t="shared" si="216"/>
        <v>0</v>
      </c>
      <c r="G123" s="52"/>
      <c r="H123" s="67"/>
      <c r="I123" s="83">
        <v>0</v>
      </c>
      <c r="J123" s="83">
        <v>0</v>
      </c>
      <c r="K123" s="54">
        <f t="shared" si="217"/>
        <v>0</v>
      </c>
      <c r="L123" s="52"/>
      <c r="M123" s="67"/>
      <c r="N123" s="83">
        <v>0</v>
      </c>
      <c r="O123" s="83">
        <v>0</v>
      </c>
      <c r="P123" s="55">
        <f t="shared" si="218"/>
        <v>0</v>
      </c>
      <c r="Q123" s="52"/>
      <c r="R123" s="84"/>
      <c r="S123" s="85"/>
      <c r="T123" s="52"/>
      <c r="U123" s="84"/>
      <c r="V123" s="85"/>
      <c r="W123" s="52"/>
      <c r="X123" s="67"/>
      <c r="Y123" s="67">
        <f t="shared" si="224"/>
        <v>0</v>
      </c>
      <c r="Z123" s="67">
        <f t="shared" si="224"/>
        <v>0</v>
      </c>
      <c r="AA123" s="54">
        <f t="shared" si="219"/>
        <v>0</v>
      </c>
      <c r="AB123" s="52"/>
      <c r="AC123" s="67"/>
      <c r="AD123" s="84"/>
      <c r="AE123" s="84"/>
      <c r="AF123" s="54">
        <f t="shared" si="220"/>
        <v>0</v>
      </c>
      <c r="AG123" s="52"/>
      <c r="AH123" s="84"/>
      <c r="AI123" s="85"/>
      <c r="AJ123" s="52"/>
      <c r="AK123" s="84"/>
      <c r="AL123" s="85"/>
      <c r="AM123" s="52"/>
      <c r="AN123" s="84"/>
      <c r="AO123" s="85"/>
      <c r="AP123" s="52"/>
      <c r="AQ123" s="84"/>
      <c r="AR123" s="85"/>
      <c r="AS123" s="71"/>
      <c r="AT123" s="42"/>
      <c r="AU123" s="52"/>
      <c r="AV123" s="67"/>
      <c r="AW123" s="67">
        <f t="shared" si="225"/>
        <v>0</v>
      </c>
      <c r="AX123" s="67">
        <f t="shared" si="225"/>
        <v>0</v>
      </c>
      <c r="AY123" s="59"/>
      <c r="AZ123" s="72"/>
      <c r="BA123" s="72">
        <f t="shared" si="226"/>
        <v>0</v>
      </c>
      <c r="BB123" s="72">
        <f t="shared" si="226"/>
        <v>0</v>
      </c>
      <c r="BC123" s="52"/>
      <c r="BD123" s="67"/>
      <c r="BE123" s="67">
        <f t="shared" si="227"/>
        <v>0</v>
      </c>
      <c r="BF123" s="67">
        <f t="shared" si="227"/>
        <v>0</v>
      </c>
      <c r="BG123" s="59">
        <f t="shared" si="221"/>
        <v>0</v>
      </c>
      <c r="BH123" s="72">
        <f t="shared" si="222"/>
        <v>0</v>
      </c>
      <c r="BI123" s="74">
        <f t="shared" si="223"/>
        <v>0</v>
      </c>
      <c r="BJ123" s="73"/>
      <c r="BK123" s="42"/>
      <c r="BL123" s="52"/>
      <c r="BM123" s="67"/>
      <c r="BN123" s="67">
        <f t="shared" si="228"/>
        <v>0</v>
      </c>
      <c r="BO123" s="67">
        <f t="shared" si="228"/>
        <v>0</v>
      </c>
      <c r="BP123" s="52"/>
      <c r="BQ123" s="67"/>
      <c r="BR123" s="72">
        <f t="shared" si="229"/>
        <v>0</v>
      </c>
      <c r="BS123" s="74">
        <f t="shared" si="229"/>
        <v>0</v>
      </c>
      <c r="BT123" s="42"/>
      <c r="BU123" s="52"/>
      <c r="BV123" s="67"/>
      <c r="BW123" s="67">
        <f t="shared" si="230"/>
        <v>0</v>
      </c>
      <c r="BX123" s="67">
        <f t="shared" si="230"/>
        <v>0</v>
      </c>
      <c r="BY123" s="59"/>
      <c r="BZ123" s="72"/>
      <c r="CA123" s="72">
        <f t="shared" si="231"/>
        <v>0</v>
      </c>
      <c r="CB123" s="74">
        <f t="shared" si="231"/>
        <v>0</v>
      </c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</row>
    <row r="124" spans="1:131" ht="20.25" hidden="1" x14ac:dyDescent="0.3">
      <c r="A124" s="64" t="s">
        <v>48</v>
      </c>
      <c r="B124" s="52"/>
      <c r="C124" s="67"/>
      <c r="D124" s="83">
        <v>0</v>
      </c>
      <c r="E124" s="83">
        <v>0</v>
      </c>
      <c r="F124" s="54">
        <f t="shared" si="216"/>
        <v>0</v>
      </c>
      <c r="G124" s="52"/>
      <c r="H124" s="67"/>
      <c r="I124" s="83">
        <v>0</v>
      </c>
      <c r="J124" s="83">
        <v>0</v>
      </c>
      <c r="K124" s="54">
        <f t="shared" si="217"/>
        <v>0</v>
      </c>
      <c r="L124" s="52"/>
      <c r="M124" s="67"/>
      <c r="N124" s="83">
        <v>0</v>
      </c>
      <c r="O124" s="83">
        <v>0</v>
      </c>
      <c r="P124" s="55">
        <f t="shared" si="218"/>
        <v>0</v>
      </c>
      <c r="Q124" s="52"/>
      <c r="R124" s="84"/>
      <c r="S124" s="85"/>
      <c r="T124" s="52"/>
      <c r="U124" s="84"/>
      <c r="V124" s="85"/>
      <c r="W124" s="52"/>
      <c r="X124" s="67"/>
      <c r="Y124" s="67">
        <f t="shared" si="224"/>
        <v>0</v>
      </c>
      <c r="Z124" s="67">
        <f t="shared" si="224"/>
        <v>0</v>
      </c>
      <c r="AA124" s="54">
        <f t="shared" si="219"/>
        <v>0</v>
      </c>
      <c r="AB124" s="52"/>
      <c r="AC124" s="67"/>
      <c r="AD124" s="84"/>
      <c r="AE124" s="84"/>
      <c r="AF124" s="54">
        <f t="shared" si="220"/>
        <v>0</v>
      </c>
      <c r="AG124" s="52"/>
      <c r="AH124" s="84"/>
      <c r="AI124" s="85"/>
      <c r="AJ124" s="52"/>
      <c r="AK124" s="84"/>
      <c r="AL124" s="85"/>
      <c r="AM124" s="52"/>
      <c r="AN124" s="84"/>
      <c r="AO124" s="85"/>
      <c r="AP124" s="52"/>
      <c r="AQ124" s="84"/>
      <c r="AR124" s="85"/>
      <c r="AS124" s="71"/>
      <c r="AT124" s="42"/>
      <c r="AU124" s="52"/>
      <c r="AV124" s="67"/>
      <c r="AW124" s="67">
        <f t="shared" si="225"/>
        <v>0</v>
      </c>
      <c r="AX124" s="67">
        <f t="shared" si="225"/>
        <v>0</v>
      </c>
      <c r="AY124" s="59"/>
      <c r="AZ124" s="72"/>
      <c r="BA124" s="72">
        <f t="shared" si="226"/>
        <v>0</v>
      </c>
      <c r="BB124" s="72">
        <f t="shared" si="226"/>
        <v>0</v>
      </c>
      <c r="BC124" s="52"/>
      <c r="BD124" s="67"/>
      <c r="BE124" s="67">
        <f t="shared" si="227"/>
        <v>0</v>
      </c>
      <c r="BF124" s="67">
        <f t="shared" si="227"/>
        <v>0</v>
      </c>
      <c r="BG124" s="59">
        <f t="shared" si="221"/>
        <v>0</v>
      </c>
      <c r="BH124" s="72">
        <f t="shared" si="222"/>
        <v>0</v>
      </c>
      <c r="BI124" s="74">
        <f t="shared" si="223"/>
        <v>0</v>
      </c>
      <c r="BJ124" s="73"/>
      <c r="BK124" s="42"/>
      <c r="BL124" s="52"/>
      <c r="BM124" s="67"/>
      <c r="BN124" s="67">
        <f t="shared" si="228"/>
        <v>0</v>
      </c>
      <c r="BO124" s="67">
        <f t="shared" si="228"/>
        <v>0</v>
      </c>
      <c r="BP124" s="52"/>
      <c r="BQ124" s="67"/>
      <c r="BR124" s="72">
        <f t="shared" si="229"/>
        <v>0</v>
      </c>
      <c r="BS124" s="74">
        <f t="shared" si="229"/>
        <v>0</v>
      </c>
      <c r="BT124" s="42"/>
      <c r="BU124" s="52"/>
      <c r="BV124" s="67"/>
      <c r="BW124" s="67">
        <f t="shared" si="230"/>
        <v>0</v>
      </c>
      <c r="BX124" s="67">
        <f t="shared" si="230"/>
        <v>0</v>
      </c>
      <c r="BY124" s="59"/>
      <c r="BZ124" s="72"/>
      <c r="CA124" s="72">
        <f t="shared" si="231"/>
        <v>0</v>
      </c>
      <c r="CB124" s="74">
        <f t="shared" si="231"/>
        <v>0</v>
      </c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</row>
    <row r="125" spans="1:131" ht="20.25" hidden="1" x14ac:dyDescent="0.3">
      <c r="A125" s="65" t="s">
        <v>49</v>
      </c>
      <c r="B125" s="52"/>
      <c r="C125" s="67"/>
      <c r="D125" s="83">
        <v>0</v>
      </c>
      <c r="E125" s="83">
        <v>0</v>
      </c>
      <c r="F125" s="54">
        <f t="shared" si="216"/>
        <v>0</v>
      </c>
      <c r="G125" s="52"/>
      <c r="H125" s="67"/>
      <c r="I125" s="83">
        <v>0</v>
      </c>
      <c r="J125" s="83">
        <v>0</v>
      </c>
      <c r="K125" s="54">
        <f t="shared" si="217"/>
        <v>0</v>
      </c>
      <c r="L125" s="52"/>
      <c r="M125" s="67"/>
      <c r="N125" s="83">
        <v>0</v>
      </c>
      <c r="O125" s="83">
        <v>0</v>
      </c>
      <c r="P125" s="55">
        <f t="shared" si="218"/>
        <v>0</v>
      </c>
      <c r="Q125" s="52"/>
      <c r="R125" s="84"/>
      <c r="S125" s="85"/>
      <c r="T125" s="52"/>
      <c r="U125" s="84"/>
      <c r="V125" s="85"/>
      <c r="W125" s="52"/>
      <c r="X125" s="67"/>
      <c r="Y125" s="67">
        <f t="shared" si="224"/>
        <v>0</v>
      </c>
      <c r="Z125" s="67">
        <f t="shared" si="224"/>
        <v>0</v>
      </c>
      <c r="AA125" s="54">
        <f t="shared" si="219"/>
        <v>0</v>
      </c>
      <c r="AB125" s="52"/>
      <c r="AC125" s="67"/>
      <c r="AD125" s="84"/>
      <c r="AE125" s="84"/>
      <c r="AF125" s="54">
        <f t="shared" si="220"/>
        <v>0</v>
      </c>
      <c r="AG125" s="52"/>
      <c r="AH125" s="84"/>
      <c r="AI125" s="85"/>
      <c r="AJ125" s="52"/>
      <c r="AK125" s="84"/>
      <c r="AL125" s="85"/>
      <c r="AM125" s="52"/>
      <c r="AN125" s="84"/>
      <c r="AO125" s="85"/>
      <c r="AP125" s="52"/>
      <c r="AQ125" s="84"/>
      <c r="AR125" s="85"/>
      <c r="AS125" s="71"/>
      <c r="AT125" s="42"/>
      <c r="AU125" s="52"/>
      <c r="AV125" s="67"/>
      <c r="AW125" s="67">
        <f t="shared" si="225"/>
        <v>0</v>
      </c>
      <c r="AX125" s="67">
        <f t="shared" si="225"/>
        <v>0</v>
      </c>
      <c r="AY125" s="59"/>
      <c r="AZ125" s="72"/>
      <c r="BA125" s="72">
        <f t="shared" si="226"/>
        <v>0</v>
      </c>
      <c r="BB125" s="72">
        <f t="shared" si="226"/>
        <v>0</v>
      </c>
      <c r="BC125" s="52"/>
      <c r="BD125" s="67"/>
      <c r="BE125" s="67">
        <f t="shared" si="227"/>
        <v>0</v>
      </c>
      <c r="BF125" s="67">
        <f t="shared" si="227"/>
        <v>0</v>
      </c>
      <c r="BG125" s="59">
        <f t="shared" si="221"/>
        <v>0</v>
      </c>
      <c r="BH125" s="72">
        <f t="shared" si="222"/>
        <v>0</v>
      </c>
      <c r="BI125" s="74">
        <f t="shared" si="223"/>
        <v>0</v>
      </c>
      <c r="BJ125" s="73"/>
      <c r="BK125" s="42"/>
      <c r="BL125" s="52"/>
      <c r="BM125" s="67"/>
      <c r="BN125" s="67">
        <f t="shared" si="228"/>
        <v>0</v>
      </c>
      <c r="BO125" s="67">
        <f t="shared" si="228"/>
        <v>0</v>
      </c>
      <c r="BP125" s="52"/>
      <c r="BQ125" s="67"/>
      <c r="BR125" s="72">
        <f t="shared" si="229"/>
        <v>0</v>
      </c>
      <c r="BS125" s="74">
        <f t="shared" si="229"/>
        <v>0</v>
      </c>
      <c r="BT125" s="42"/>
      <c r="BU125" s="52"/>
      <c r="BV125" s="67"/>
      <c r="BW125" s="67">
        <f t="shared" si="230"/>
        <v>0</v>
      </c>
      <c r="BX125" s="67">
        <f t="shared" si="230"/>
        <v>0</v>
      </c>
      <c r="BY125" s="59"/>
      <c r="BZ125" s="72"/>
      <c r="CA125" s="72">
        <f t="shared" si="231"/>
        <v>0</v>
      </c>
      <c r="CB125" s="74">
        <f t="shared" si="231"/>
        <v>0</v>
      </c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</row>
    <row r="126" spans="1:131" ht="20.25" hidden="1" x14ac:dyDescent="0.3">
      <c r="A126" s="64" t="s">
        <v>50</v>
      </c>
      <c r="B126" s="52"/>
      <c r="C126" s="83">
        <v>0</v>
      </c>
      <c r="D126" s="67"/>
      <c r="E126" s="67"/>
      <c r="F126" s="70"/>
      <c r="G126" s="52"/>
      <c r="H126" s="83">
        <v>0</v>
      </c>
      <c r="I126" s="67"/>
      <c r="J126" s="67"/>
      <c r="K126" s="70"/>
      <c r="L126" s="52"/>
      <c r="M126" s="83">
        <v>0</v>
      </c>
      <c r="N126" s="67"/>
      <c r="O126" s="67"/>
      <c r="P126" s="75"/>
      <c r="Q126" s="86"/>
      <c r="R126" s="67"/>
      <c r="S126" s="70"/>
      <c r="T126" s="86"/>
      <c r="U126" s="67"/>
      <c r="V126" s="70"/>
      <c r="W126" s="52"/>
      <c r="X126" s="67">
        <f>M126+Q126-T126</f>
        <v>0</v>
      </c>
      <c r="Y126" s="67"/>
      <c r="Z126" s="67"/>
      <c r="AA126" s="70"/>
      <c r="AB126" s="52"/>
      <c r="AC126" s="84"/>
      <c r="AD126" s="67"/>
      <c r="AE126" s="67"/>
      <c r="AF126" s="70"/>
      <c r="AG126" s="86"/>
      <c r="AH126" s="67"/>
      <c r="AI126" s="70"/>
      <c r="AJ126" s="86"/>
      <c r="AK126" s="67"/>
      <c r="AL126" s="70"/>
      <c r="AM126" s="86"/>
      <c r="AN126" s="67"/>
      <c r="AO126" s="70"/>
      <c r="AP126" s="86"/>
      <c r="AQ126" s="67"/>
      <c r="AR126" s="70"/>
      <c r="AS126" s="71"/>
      <c r="AT126" s="42"/>
      <c r="AU126" s="52"/>
      <c r="AV126" s="67">
        <f>AC126-M126</f>
        <v>0</v>
      </c>
      <c r="AW126" s="67"/>
      <c r="AX126" s="67"/>
      <c r="AY126" s="59"/>
      <c r="AZ126" s="72">
        <f>IF(M126=0,0,AC126/M126*100)</f>
        <v>0</v>
      </c>
      <c r="BA126" s="72"/>
      <c r="BB126" s="72"/>
      <c r="BC126" s="52"/>
      <c r="BD126" s="67">
        <f>AC126-M126-AG126-AJ126-AM126-AP126</f>
        <v>0</v>
      </c>
      <c r="BE126" s="67"/>
      <c r="BF126" s="67"/>
      <c r="BG126" s="52"/>
      <c r="BH126" s="67"/>
      <c r="BI126" s="70"/>
      <c r="BJ126" s="73"/>
      <c r="BK126" s="42"/>
      <c r="BL126" s="52"/>
      <c r="BM126" s="67">
        <f>AC126-X126</f>
        <v>0</v>
      </c>
      <c r="BN126" s="67"/>
      <c r="BO126" s="67"/>
      <c r="BP126" s="52"/>
      <c r="BQ126" s="72">
        <f>IF(X126=0,0,AC126/X126*100)</f>
        <v>0</v>
      </c>
      <c r="BR126" s="67"/>
      <c r="BS126" s="70"/>
      <c r="BT126" s="42"/>
      <c r="BU126" s="52"/>
      <c r="BV126" s="67">
        <f>AC126-C126</f>
        <v>0</v>
      </c>
      <c r="BW126" s="67"/>
      <c r="BX126" s="67"/>
      <c r="BY126" s="59"/>
      <c r="BZ126" s="72">
        <f>IF(C126=0,0,AC126/C126*100)</f>
        <v>0</v>
      </c>
      <c r="CA126" s="72"/>
      <c r="CB126" s="74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</row>
    <row r="127" spans="1:131" ht="20.100000000000001" hidden="1" customHeight="1" outlineLevel="1" x14ac:dyDescent="0.3">
      <c r="A127" s="87" t="s">
        <v>63</v>
      </c>
      <c r="B127" s="52">
        <f>C127+D127</f>
        <v>0</v>
      </c>
      <c r="C127" s="83">
        <v>0</v>
      </c>
      <c r="D127" s="67">
        <f>SUM(D128:D129,D132:D133)</f>
        <v>0</v>
      </c>
      <c r="E127" s="67">
        <f>SUM(E128:E129,E132:E133)</f>
        <v>0</v>
      </c>
      <c r="F127" s="54">
        <f t="shared" ref="F127:F133" si="232">IF(E127=0,0,ROUND(D127/E127/12,0))</f>
        <v>0</v>
      </c>
      <c r="G127" s="52">
        <f>H127+I127</f>
        <v>0</v>
      </c>
      <c r="H127" s="83">
        <v>0</v>
      </c>
      <c r="I127" s="67">
        <f>SUM(I128:I129,I132:I133)</f>
        <v>0</v>
      </c>
      <c r="J127" s="67">
        <f>SUM(J128:J129,J132:J133)</f>
        <v>0</v>
      </c>
      <c r="K127" s="54">
        <f t="shared" ref="K127:K133" si="233">IF(J127=0,0,ROUND(I127/J127/12,0))</f>
        <v>0</v>
      </c>
      <c r="L127" s="52">
        <f>M127+N127</f>
        <v>0</v>
      </c>
      <c r="M127" s="83">
        <v>0</v>
      </c>
      <c r="N127" s="67">
        <f>SUM(N128:N129,N132:N133)</f>
        <v>0</v>
      </c>
      <c r="O127" s="67">
        <f>SUM(O128:O129,O132:O133)</f>
        <v>0</v>
      </c>
      <c r="P127" s="55">
        <f t="shared" ref="P127:P133" si="234">IF(O127=0,0,ROUND(N127/O127/12,0))</f>
        <v>0</v>
      </c>
      <c r="Q127" s="86"/>
      <c r="R127" s="67">
        <f>SUM(R128:R129,R132:R133)</f>
        <v>0</v>
      </c>
      <c r="S127" s="70">
        <f>SUM(S128:S129,S132:S133)</f>
        <v>0</v>
      </c>
      <c r="T127" s="86"/>
      <c r="U127" s="67">
        <f>SUM(U128:U129,U132:U133)</f>
        <v>0</v>
      </c>
      <c r="V127" s="70">
        <f>SUM(V128:V129,V132:V133)</f>
        <v>0</v>
      </c>
      <c r="W127" s="52">
        <f>X127+Y127</f>
        <v>0</v>
      </c>
      <c r="X127" s="67">
        <f>M127+Q127-T127</f>
        <v>0</v>
      </c>
      <c r="Y127" s="67">
        <f>SUM(Y128:Y129,Y132:Y133)</f>
        <v>0</v>
      </c>
      <c r="Z127" s="67">
        <f>SUM(Z128:Z129,Z132:Z133)</f>
        <v>0</v>
      </c>
      <c r="AA127" s="54">
        <f t="shared" ref="AA127:AA133" si="235">IF(Z127=0,0,ROUND(Y127/Z127/12,0))</f>
        <v>0</v>
      </c>
      <c r="AB127" s="52">
        <f>AC127+AD127</f>
        <v>0</v>
      </c>
      <c r="AC127" s="84"/>
      <c r="AD127" s="67">
        <f>SUM(AD128:AD129,AD132:AD133)</f>
        <v>0</v>
      </c>
      <c r="AE127" s="67">
        <f>SUM(AE128:AE129,AE132:AE133)</f>
        <v>0</v>
      </c>
      <c r="AF127" s="54">
        <f t="shared" ref="AF127:AF133" si="236">IF(AE127=0,0,ROUND(AD127/AE127/12,0))</f>
        <v>0</v>
      </c>
      <c r="AG127" s="86"/>
      <c r="AH127" s="67">
        <f>SUM(AH128:AH129,AH132:AH133)</f>
        <v>0</v>
      </c>
      <c r="AI127" s="70">
        <f>SUM(AI128:AI129,AI132:AI133)</f>
        <v>0</v>
      </c>
      <c r="AJ127" s="86"/>
      <c r="AK127" s="67">
        <f>SUM(AK128:AK129,AK132:AK133)</f>
        <v>0</v>
      </c>
      <c r="AL127" s="70">
        <f>SUM(AL128:AL129,AL132:AL133)</f>
        <v>0</v>
      </c>
      <c r="AM127" s="86"/>
      <c r="AN127" s="67">
        <f>SUM(AN128:AN129,AN132:AN133)</f>
        <v>0</v>
      </c>
      <c r="AO127" s="70">
        <f>SUM(AO128:AO129,AO132:AO133)</f>
        <v>0</v>
      </c>
      <c r="AP127" s="86"/>
      <c r="AQ127" s="67">
        <f>SUM(AQ128:AQ129,AQ132:AQ133)</f>
        <v>0</v>
      </c>
      <c r="AR127" s="70">
        <f>SUM(AR128:AR129,AR132:AR133)</f>
        <v>0</v>
      </c>
      <c r="AS127" s="71"/>
      <c r="AT127" s="42"/>
      <c r="AU127" s="52">
        <f>AV127+AW127</f>
        <v>0</v>
      </c>
      <c r="AV127" s="67">
        <f>AC127-M127</f>
        <v>0</v>
      </c>
      <c r="AW127" s="67">
        <f>SUM(AW128:AW129,AW132:AW133)</f>
        <v>0</v>
      </c>
      <c r="AX127" s="67">
        <f>SUM(AX128:AX129,AX132:AX133)</f>
        <v>0</v>
      </c>
      <c r="AY127" s="59">
        <f>IF(L127=0,0,AB127/L127*100)</f>
        <v>0</v>
      </c>
      <c r="AZ127" s="72">
        <f>IF(M127=0,0,AC127/M127*100)</f>
        <v>0</v>
      </c>
      <c r="BA127" s="72">
        <f t="shared" ref="BA127:BB133" si="237">IF(N127=0,0,AD127/N127*100)</f>
        <v>0</v>
      </c>
      <c r="BB127" s="72">
        <f t="shared" si="237"/>
        <v>0</v>
      </c>
      <c r="BC127" s="52">
        <f>BD127+BE127</f>
        <v>0</v>
      </c>
      <c r="BD127" s="67">
        <f>AC127-M127-AG127-AJ127-AM127-AP127</f>
        <v>0</v>
      </c>
      <c r="BE127" s="67">
        <f>SUM(BE128:BE129,BE132:BE133)</f>
        <v>0</v>
      </c>
      <c r="BF127" s="67">
        <f>SUM(BF128:BF129,BF132:BF133)</f>
        <v>0</v>
      </c>
      <c r="BG127" s="59">
        <f t="shared" ref="BG127:BG133" si="238">IF(F127=0,0,AF127/F127*100)</f>
        <v>0</v>
      </c>
      <c r="BH127" s="72">
        <f t="shared" ref="BH127:BH133" si="239">IF(K127=0,0,AF127/K127*100)</f>
        <v>0</v>
      </c>
      <c r="BI127" s="74">
        <f t="shared" ref="BI127:BI133" si="240">IF(P127=0,0,AF127/P127*100)</f>
        <v>0</v>
      </c>
      <c r="BJ127" s="73"/>
      <c r="BK127" s="42"/>
      <c r="BL127" s="52">
        <f>BM127+BN127</f>
        <v>0</v>
      </c>
      <c r="BM127" s="67">
        <f>AC127-X127</f>
        <v>0</v>
      </c>
      <c r="BN127" s="67">
        <f>SUM(BN128:BN129,BN132:BN133)</f>
        <v>0</v>
      </c>
      <c r="BO127" s="67">
        <f>SUM(BO128:BO129,BO132:BO133)</f>
        <v>0</v>
      </c>
      <c r="BP127" s="59">
        <f>IF(W127=0,0,AB127/W127*100)</f>
        <v>0</v>
      </c>
      <c r="BQ127" s="72">
        <f>IF(X127=0,0,AC127/X127*100)</f>
        <v>0</v>
      </c>
      <c r="BR127" s="72">
        <f t="shared" ref="BR127:BS133" si="241">IF(Y127=0,0,AD127/Y127*100)</f>
        <v>0</v>
      </c>
      <c r="BS127" s="74">
        <f t="shared" si="241"/>
        <v>0</v>
      </c>
      <c r="BT127" s="42"/>
      <c r="BU127" s="52">
        <f>BV127+BW127</f>
        <v>0</v>
      </c>
      <c r="BV127" s="67">
        <f>AC127-C127</f>
        <v>0</v>
      </c>
      <c r="BW127" s="67">
        <f>SUM(BW128:BW129,BW132:BW133)</f>
        <v>0</v>
      </c>
      <c r="BX127" s="67">
        <f>SUM(BX128:BX129,BX132:BX133)</f>
        <v>0</v>
      </c>
      <c r="BY127" s="59">
        <f>IF(B127=0,0,AB127/B127*100)</f>
        <v>0</v>
      </c>
      <c r="BZ127" s="72">
        <f>IF(C127=0,0,AC127/C127*100)</f>
        <v>0</v>
      </c>
      <c r="CA127" s="72">
        <f t="shared" ref="CA127:CB133" si="242">IF(D127=0,0,AD127/D127*100)</f>
        <v>0</v>
      </c>
      <c r="CB127" s="74">
        <f t="shared" si="242"/>
        <v>0</v>
      </c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</row>
    <row r="128" spans="1:131" ht="20.25" hidden="1" outlineLevel="1" x14ac:dyDescent="0.3">
      <c r="A128" s="51" t="s">
        <v>44</v>
      </c>
      <c r="B128" s="52"/>
      <c r="C128" s="67"/>
      <c r="D128" s="83">
        <v>0</v>
      </c>
      <c r="E128" s="83">
        <v>0</v>
      </c>
      <c r="F128" s="54">
        <f t="shared" si="232"/>
        <v>0</v>
      </c>
      <c r="G128" s="52"/>
      <c r="H128" s="67"/>
      <c r="I128" s="83">
        <v>0</v>
      </c>
      <c r="J128" s="83">
        <v>0</v>
      </c>
      <c r="K128" s="54">
        <f t="shared" si="233"/>
        <v>0</v>
      </c>
      <c r="L128" s="52"/>
      <c r="M128" s="67"/>
      <c r="N128" s="83">
        <v>0</v>
      </c>
      <c r="O128" s="83">
        <v>0</v>
      </c>
      <c r="P128" s="55">
        <f t="shared" si="234"/>
        <v>0</v>
      </c>
      <c r="Q128" s="52"/>
      <c r="R128" s="84"/>
      <c r="S128" s="85"/>
      <c r="T128" s="52"/>
      <c r="U128" s="84"/>
      <c r="V128" s="85"/>
      <c r="W128" s="52"/>
      <c r="X128" s="67"/>
      <c r="Y128" s="67">
        <f t="shared" ref="Y128:Z133" si="243">N128+R128-U128</f>
        <v>0</v>
      </c>
      <c r="Z128" s="67">
        <f t="shared" si="243"/>
        <v>0</v>
      </c>
      <c r="AA128" s="54">
        <f t="shared" si="235"/>
        <v>0</v>
      </c>
      <c r="AB128" s="52"/>
      <c r="AC128" s="67"/>
      <c r="AD128" s="84"/>
      <c r="AE128" s="84"/>
      <c r="AF128" s="54">
        <f t="shared" si="236"/>
        <v>0</v>
      </c>
      <c r="AG128" s="52"/>
      <c r="AH128" s="84"/>
      <c r="AI128" s="85"/>
      <c r="AJ128" s="52"/>
      <c r="AK128" s="84"/>
      <c r="AL128" s="85"/>
      <c r="AM128" s="52"/>
      <c r="AN128" s="84"/>
      <c r="AO128" s="85"/>
      <c r="AP128" s="52"/>
      <c r="AQ128" s="84"/>
      <c r="AR128" s="85"/>
      <c r="AS128" s="71"/>
      <c r="AT128" s="42"/>
      <c r="AU128" s="52"/>
      <c r="AV128" s="67"/>
      <c r="AW128" s="67">
        <f t="shared" ref="AW128:AX133" si="244">AD128-N128</f>
        <v>0</v>
      </c>
      <c r="AX128" s="67">
        <f t="shared" si="244"/>
        <v>0</v>
      </c>
      <c r="AY128" s="59"/>
      <c r="AZ128" s="72"/>
      <c r="BA128" s="72">
        <f t="shared" si="237"/>
        <v>0</v>
      </c>
      <c r="BB128" s="72">
        <f t="shared" si="237"/>
        <v>0</v>
      </c>
      <c r="BC128" s="52"/>
      <c r="BD128" s="67"/>
      <c r="BE128" s="67">
        <f t="shared" ref="BE128:BF133" si="245">AD128-N128-AH128-AK128-AN128-AQ128</f>
        <v>0</v>
      </c>
      <c r="BF128" s="67">
        <f t="shared" si="245"/>
        <v>0</v>
      </c>
      <c r="BG128" s="59">
        <f t="shared" si="238"/>
        <v>0</v>
      </c>
      <c r="BH128" s="72">
        <f t="shared" si="239"/>
        <v>0</v>
      </c>
      <c r="BI128" s="74">
        <f t="shared" si="240"/>
        <v>0</v>
      </c>
      <c r="BJ128" s="73"/>
      <c r="BK128" s="42"/>
      <c r="BL128" s="52"/>
      <c r="BM128" s="67"/>
      <c r="BN128" s="67">
        <f t="shared" ref="BN128:BO133" si="246">AD128-Y128</f>
        <v>0</v>
      </c>
      <c r="BO128" s="67">
        <f t="shared" si="246"/>
        <v>0</v>
      </c>
      <c r="BP128" s="52"/>
      <c r="BQ128" s="67"/>
      <c r="BR128" s="72">
        <f t="shared" si="241"/>
        <v>0</v>
      </c>
      <c r="BS128" s="74">
        <f t="shared" si="241"/>
        <v>0</v>
      </c>
      <c r="BT128" s="42"/>
      <c r="BU128" s="52"/>
      <c r="BV128" s="67"/>
      <c r="BW128" s="67">
        <f t="shared" ref="BW128:BX133" si="247">AD128-D128</f>
        <v>0</v>
      </c>
      <c r="BX128" s="67">
        <f t="shared" si="247"/>
        <v>0</v>
      </c>
      <c r="BY128" s="59"/>
      <c r="BZ128" s="72"/>
      <c r="CA128" s="72">
        <f t="shared" si="242"/>
        <v>0</v>
      </c>
      <c r="CB128" s="74">
        <f t="shared" si="242"/>
        <v>0</v>
      </c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</row>
    <row r="129" spans="1:131" ht="20.25" hidden="1" outlineLevel="1" x14ac:dyDescent="0.3">
      <c r="A129" s="64" t="s">
        <v>45</v>
      </c>
      <c r="B129" s="52"/>
      <c r="C129" s="67"/>
      <c r="D129" s="83">
        <v>0</v>
      </c>
      <c r="E129" s="83">
        <v>0</v>
      </c>
      <c r="F129" s="54">
        <f t="shared" si="232"/>
        <v>0</v>
      </c>
      <c r="G129" s="52"/>
      <c r="H129" s="67"/>
      <c r="I129" s="83">
        <v>0</v>
      </c>
      <c r="J129" s="83">
        <v>0</v>
      </c>
      <c r="K129" s="54">
        <f t="shared" si="233"/>
        <v>0</v>
      </c>
      <c r="L129" s="52"/>
      <c r="M129" s="67"/>
      <c r="N129" s="83">
        <v>0</v>
      </c>
      <c r="O129" s="83">
        <v>0</v>
      </c>
      <c r="P129" s="55">
        <f t="shared" si="234"/>
        <v>0</v>
      </c>
      <c r="Q129" s="52"/>
      <c r="R129" s="84"/>
      <c r="S129" s="85"/>
      <c r="T129" s="52"/>
      <c r="U129" s="84"/>
      <c r="V129" s="85"/>
      <c r="W129" s="52"/>
      <c r="X129" s="67"/>
      <c r="Y129" s="67">
        <f t="shared" si="243"/>
        <v>0</v>
      </c>
      <c r="Z129" s="67">
        <f t="shared" si="243"/>
        <v>0</v>
      </c>
      <c r="AA129" s="54">
        <f t="shared" si="235"/>
        <v>0</v>
      </c>
      <c r="AB129" s="52"/>
      <c r="AC129" s="67"/>
      <c r="AD129" s="84"/>
      <c r="AE129" s="84"/>
      <c r="AF129" s="54">
        <f t="shared" si="236"/>
        <v>0</v>
      </c>
      <c r="AG129" s="52"/>
      <c r="AH129" s="84"/>
      <c r="AI129" s="85"/>
      <c r="AJ129" s="52"/>
      <c r="AK129" s="84"/>
      <c r="AL129" s="85"/>
      <c r="AM129" s="52"/>
      <c r="AN129" s="84"/>
      <c r="AO129" s="85"/>
      <c r="AP129" s="52"/>
      <c r="AQ129" s="84"/>
      <c r="AR129" s="85"/>
      <c r="AS129" s="71"/>
      <c r="AT129" s="42"/>
      <c r="AU129" s="52"/>
      <c r="AV129" s="67"/>
      <c r="AW129" s="67">
        <f t="shared" si="244"/>
        <v>0</v>
      </c>
      <c r="AX129" s="67">
        <f t="shared" si="244"/>
        <v>0</v>
      </c>
      <c r="AY129" s="59"/>
      <c r="AZ129" s="72"/>
      <c r="BA129" s="72">
        <f t="shared" si="237"/>
        <v>0</v>
      </c>
      <c r="BB129" s="72">
        <f t="shared" si="237"/>
        <v>0</v>
      </c>
      <c r="BC129" s="52"/>
      <c r="BD129" s="67"/>
      <c r="BE129" s="67">
        <f t="shared" si="245"/>
        <v>0</v>
      </c>
      <c r="BF129" s="67">
        <f t="shared" si="245"/>
        <v>0</v>
      </c>
      <c r="BG129" s="59">
        <f t="shared" si="238"/>
        <v>0</v>
      </c>
      <c r="BH129" s="72">
        <f t="shared" si="239"/>
        <v>0</v>
      </c>
      <c r="BI129" s="74">
        <f t="shared" si="240"/>
        <v>0</v>
      </c>
      <c r="BJ129" s="73"/>
      <c r="BK129" s="42"/>
      <c r="BL129" s="52"/>
      <c r="BM129" s="67"/>
      <c r="BN129" s="67">
        <f t="shared" si="246"/>
        <v>0</v>
      </c>
      <c r="BO129" s="67">
        <f t="shared" si="246"/>
        <v>0</v>
      </c>
      <c r="BP129" s="52"/>
      <c r="BQ129" s="67"/>
      <c r="BR129" s="72">
        <f t="shared" si="241"/>
        <v>0</v>
      </c>
      <c r="BS129" s="74">
        <f t="shared" si="241"/>
        <v>0</v>
      </c>
      <c r="BT129" s="42"/>
      <c r="BU129" s="52"/>
      <c r="BV129" s="67"/>
      <c r="BW129" s="67">
        <f t="shared" si="247"/>
        <v>0</v>
      </c>
      <c r="BX129" s="67">
        <f t="shared" si="247"/>
        <v>0</v>
      </c>
      <c r="BY129" s="59"/>
      <c r="BZ129" s="72"/>
      <c r="CA129" s="72">
        <f t="shared" si="242"/>
        <v>0</v>
      </c>
      <c r="CB129" s="74">
        <f t="shared" si="242"/>
        <v>0</v>
      </c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</row>
    <row r="130" spans="1:131" ht="20.25" hidden="1" outlineLevel="1" x14ac:dyDescent="0.3">
      <c r="A130" s="64" t="s">
        <v>46</v>
      </c>
      <c r="B130" s="52"/>
      <c r="C130" s="67"/>
      <c r="D130" s="83">
        <v>0</v>
      </c>
      <c r="E130" s="83">
        <v>0</v>
      </c>
      <c r="F130" s="54">
        <f t="shared" si="232"/>
        <v>0</v>
      </c>
      <c r="G130" s="52"/>
      <c r="H130" s="67"/>
      <c r="I130" s="83">
        <v>0</v>
      </c>
      <c r="J130" s="83">
        <v>0</v>
      </c>
      <c r="K130" s="54">
        <f t="shared" si="233"/>
        <v>0</v>
      </c>
      <c r="L130" s="52"/>
      <c r="M130" s="67"/>
      <c r="N130" s="83">
        <v>0</v>
      </c>
      <c r="O130" s="83">
        <v>0</v>
      </c>
      <c r="P130" s="55">
        <f t="shared" si="234"/>
        <v>0</v>
      </c>
      <c r="Q130" s="52"/>
      <c r="R130" s="84"/>
      <c r="S130" s="85"/>
      <c r="T130" s="52"/>
      <c r="U130" s="84"/>
      <c r="V130" s="85"/>
      <c r="W130" s="52"/>
      <c r="X130" s="67"/>
      <c r="Y130" s="67">
        <f t="shared" si="243"/>
        <v>0</v>
      </c>
      <c r="Z130" s="67">
        <f t="shared" si="243"/>
        <v>0</v>
      </c>
      <c r="AA130" s="54">
        <f t="shared" si="235"/>
        <v>0</v>
      </c>
      <c r="AB130" s="52"/>
      <c r="AC130" s="67"/>
      <c r="AD130" s="84"/>
      <c r="AE130" s="84"/>
      <c r="AF130" s="54">
        <f t="shared" si="236"/>
        <v>0</v>
      </c>
      <c r="AG130" s="52"/>
      <c r="AH130" s="84"/>
      <c r="AI130" s="85"/>
      <c r="AJ130" s="52"/>
      <c r="AK130" s="84"/>
      <c r="AL130" s="85"/>
      <c r="AM130" s="52"/>
      <c r="AN130" s="84"/>
      <c r="AO130" s="85"/>
      <c r="AP130" s="52"/>
      <c r="AQ130" s="84"/>
      <c r="AR130" s="85"/>
      <c r="AS130" s="71"/>
      <c r="AT130" s="42"/>
      <c r="AU130" s="52"/>
      <c r="AV130" s="67"/>
      <c r="AW130" s="67">
        <f t="shared" si="244"/>
        <v>0</v>
      </c>
      <c r="AX130" s="67">
        <f t="shared" si="244"/>
        <v>0</v>
      </c>
      <c r="AY130" s="59"/>
      <c r="AZ130" s="72"/>
      <c r="BA130" s="72">
        <f t="shared" si="237"/>
        <v>0</v>
      </c>
      <c r="BB130" s="72">
        <f t="shared" si="237"/>
        <v>0</v>
      </c>
      <c r="BC130" s="52"/>
      <c r="BD130" s="67"/>
      <c r="BE130" s="67">
        <f t="shared" si="245"/>
        <v>0</v>
      </c>
      <c r="BF130" s="67">
        <f t="shared" si="245"/>
        <v>0</v>
      </c>
      <c r="BG130" s="59">
        <f t="shared" si="238"/>
        <v>0</v>
      </c>
      <c r="BH130" s="72">
        <f t="shared" si="239"/>
        <v>0</v>
      </c>
      <c r="BI130" s="74">
        <f t="shared" si="240"/>
        <v>0</v>
      </c>
      <c r="BJ130" s="73"/>
      <c r="BK130" s="42"/>
      <c r="BL130" s="52"/>
      <c r="BM130" s="67"/>
      <c r="BN130" s="67">
        <f t="shared" si="246"/>
        <v>0</v>
      </c>
      <c r="BO130" s="67">
        <f t="shared" si="246"/>
        <v>0</v>
      </c>
      <c r="BP130" s="52"/>
      <c r="BQ130" s="67"/>
      <c r="BR130" s="72">
        <f t="shared" si="241"/>
        <v>0</v>
      </c>
      <c r="BS130" s="74">
        <f t="shared" si="241"/>
        <v>0</v>
      </c>
      <c r="BT130" s="42"/>
      <c r="BU130" s="52"/>
      <c r="BV130" s="67"/>
      <c r="BW130" s="67">
        <f t="shared" si="247"/>
        <v>0</v>
      </c>
      <c r="BX130" s="67">
        <f t="shared" si="247"/>
        <v>0</v>
      </c>
      <c r="BY130" s="59"/>
      <c r="BZ130" s="72"/>
      <c r="CA130" s="72">
        <f t="shared" si="242"/>
        <v>0</v>
      </c>
      <c r="CB130" s="74">
        <f t="shared" si="242"/>
        <v>0</v>
      </c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</row>
    <row r="131" spans="1:131" ht="20.25" hidden="1" outlineLevel="1" x14ac:dyDescent="0.3">
      <c r="A131" s="64" t="s">
        <v>47</v>
      </c>
      <c r="B131" s="52"/>
      <c r="C131" s="67"/>
      <c r="D131" s="83">
        <v>0</v>
      </c>
      <c r="E131" s="83">
        <v>0</v>
      </c>
      <c r="F131" s="54">
        <f t="shared" si="232"/>
        <v>0</v>
      </c>
      <c r="G131" s="52"/>
      <c r="H131" s="67"/>
      <c r="I131" s="83">
        <v>0</v>
      </c>
      <c r="J131" s="83">
        <v>0</v>
      </c>
      <c r="K131" s="54">
        <f t="shared" si="233"/>
        <v>0</v>
      </c>
      <c r="L131" s="52"/>
      <c r="M131" s="67"/>
      <c r="N131" s="83"/>
      <c r="O131" s="83"/>
      <c r="P131" s="55">
        <f t="shared" si="234"/>
        <v>0</v>
      </c>
      <c r="Q131" s="52"/>
      <c r="R131" s="84"/>
      <c r="S131" s="85"/>
      <c r="T131" s="52"/>
      <c r="U131" s="84"/>
      <c r="V131" s="85"/>
      <c r="W131" s="52"/>
      <c r="X131" s="67"/>
      <c r="Y131" s="67">
        <f t="shared" si="243"/>
        <v>0</v>
      </c>
      <c r="Z131" s="67">
        <f t="shared" si="243"/>
        <v>0</v>
      </c>
      <c r="AA131" s="54">
        <f t="shared" si="235"/>
        <v>0</v>
      </c>
      <c r="AB131" s="52"/>
      <c r="AC131" s="67"/>
      <c r="AD131" s="84"/>
      <c r="AE131" s="84"/>
      <c r="AF131" s="54">
        <f t="shared" si="236"/>
        <v>0</v>
      </c>
      <c r="AG131" s="52"/>
      <c r="AH131" s="84"/>
      <c r="AI131" s="85"/>
      <c r="AJ131" s="52"/>
      <c r="AK131" s="84"/>
      <c r="AL131" s="85"/>
      <c r="AM131" s="52"/>
      <c r="AN131" s="84"/>
      <c r="AO131" s="85"/>
      <c r="AP131" s="52"/>
      <c r="AQ131" s="84"/>
      <c r="AR131" s="85"/>
      <c r="AS131" s="71"/>
      <c r="AT131" s="42"/>
      <c r="AU131" s="52"/>
      <c r="AV131" s="67"/>
      <c r="AW131" s="67">
        <f t="shared" si="244"/>
        <v>0</v>
      </c>
      <c r="AX131" s="67">
        <f t="shared" si="244"/>
        <v>0</v>
      </c>
      <c r="AY131" s="59"/>
      <c r="AZ131" s="72"/>
      <c r="BA131" s="72">
        <f t="shared" si="237"/>
        <v>0</v>
      </c>
      <c r="BB131" s="72">
        <f t="shared" si="237"/>
        <v>0</v>
      </c>
      <c r="BC131" s="52"/>
      <c r="BD131" s="67"/>
      <c r="BE131" s="67">
        <f t="shared" si="245"/>
        <v>0</v>
      </c>
      <c r="BF131" s="67">
        <f t="shared" si="245"/>
        <v>0</v>
      </c>
      <c r="BG131" s="59">
        <f t="shared" si="238"/>
        <v>0</v>
      </c>
      <c r="BH131" s="72">
        <f t="shared" si="239"/>
        <v>0</v>
      </c>
      <c r="BI131" s="74">
        <f t="shared" si="240"/>
        <v>0</v>
      </c>
      <c r="BJ131" s="73"/>
      <c r="BK131" s="42"/>
      <c r="BL131" s="52"/>
      <c r="BM131" s="67"/>
      <c r="BN131" s="67">
        <f t="shared" si="246"/>
        <v>0</v>
      </c>
      <c r="BO131" s="67">
        <f t="shared" si="246"/>
        <v>0</v>
      </c>
      <c r="BP131" s="52"/>
      <c r="BQ131" s="67"/>
      <c r="BR131" s="72">
        <f t="shared" si="241"/>
        <v>0</v>
      </c>
      <c r="BS131" s="74">
        <f t="shared" si="241"/>
        <v>0</v>
      </c>
      <c r="BT131" s="42"/>
      <c r="BU131" s="52"/>
      <c r="BV131" s="67"/>
      <c r="BW131" s="67">
        <f t="shared" si="247"/>
        <v>0</v>
      </c>
      <c r="BX131" s="67">
        <f t="shared" si="247"/>
        <v>0</v>
      </c>
      <c r="BY131" s="59"/>
      <c r="BZ131" s="72"/>
      <c r="CA131" s="72">
        <f t="shared" si="242"/>
        <v>0</v>
      </c>
      <c r="CB131" s="74">
        <f t="shared" si="242"/>
        <v>0</v>
      </c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</row>
    <row r="132" spans="1:131" ht="20.25" hidden="1" outlineLevel="1" x14ac:dyDescent="0.3">
      <c r="A132" s="64" t="s">
        <v>48</v>
      </c>
      <c r="B132" s="52"/>
      <c r="C132" s="67"/>
      <c r="D132" s="83">
        <v>0</v>
      </c>
      <c r="E132" s="83">
        <v>0</v>
      </c>
      <c r="F132" s="54">
        <f t="shared" si="232"/>
        <v>0</v>
      </c>
      <c r="G132" s="52"/>
      <c r="H132" s="67"/>
      <c r="I132" s="83">
        <v>0</v>
      </c>
      <c r="J132" s="83">
        <v>0</v>
      </c>
      <c r="K132" s="54">
        <f t="shared" si="233"/>
        <v>0</v>
      </c>
      <c r="L132" s="52"/>
      <c r="M132" s="67"/>
      <c r="N132" s="83">
        <v>0</v>
      </c>
      <c r="O132" s="83">
        <v>0</v>
      </c>
      <c r="P132" s="55">
        <f t="shared" si="234"/>
        <v>0</v>
      </c>
      <c r="Q132" s="52"/>
      <c r="R132" s="84"/>
      <c r="S132" s="85"/>
      <c r="T132" s="52"/>
      <c r="U132" s="84"/>
      <c r="V132" s="85"/>
      <c r="W132" s="52"/>
      <c r="X132" s="67"/>
      <c r="Y132" s="67">
        <f t="shared" si="243"/>
        <v>0</v>
      </c>
      <c r="Z132" s="67">
        <f t="shared" si="243"/>
        <v>0</v>
      </c>
      <c r="AA132" s="54">
        <f t="shared" si="235"/>
        <v>0</v>
      </c>
      <c r="AB132" s="52"/>
      <c r="AC132" s="67"/>
      <c r="AD132" s="84"/>
      <c r="AE132" s="84"/>
      <c r="AF132" s="54">
        <f t="shared" si="236"/>
        <v>0</v>
      </c>
      <c r="AG132" s="52"/>
      <c r="AH132" s="84"/>
      <c r="AI132" s="85"/>
      <c r="AJ132" s="52"/>
      <c r="AK132" s="84"/>
      <c r="AL132" s="85"/>
      <c r="AM132" s="52"/>
      <c r="AN132" s="84"/>
      <c r="AO132" s="85"/>
      <c r="AP132" s="52"/>
      <c r="AQ132" s="84"/>
      <c r="AR132" s="85"/>
      <c r="AS132" s="71"/>
      <c r="AT132" s="42"/>
      <c r="AU132" s="52"/>
      <c r="AV132" s="67"/>
      <c r="AW132" s="67">
        <f t="shared" si="244"/>
        <v>0</v>
      </c>
      <c r="AX132" s="67">
        <f t="shared" si="244"/>
        <v>0</v>
      </c>
      <c r="AY132" s="59"/>
      <c r="AZ132" s="72"/>
      <c r="BA132" s="72">
        <f t="shared" si="237"/>
        <v>0</v>
      </c>
      <c r="BB132" s="72">
        <f t="shared" si="237"/>
        <v>0</v>
      </c>
      <c r="BC132" s="52"/>
      <c r="BD132" s="67"/>
      <c r="BE132" s="67">
        <f t="shared" si="245"/>
        <v>0</v>
      </c>
      <c r="BF132" s="67">
        <f t="shared" si="245"/>
        <v>0</v>
      </c>
      <c r="BG132" s="59">
        <f t="shared" si="238"/>
        <v>0</v>
      </c>
      <c r="BH132" s="72">
        <f t="shared" si="239"/>
        <v>0</v>
      </c>
      <c r="BI132" s="74">
        <f t="shared" si="240"/>
        <v>0</v>
      </c>
      <c r="BJ132" s="73"/>
      <c r="BK132" s="42"/>
      <c r="BL132" s="52"/>
      <c r="BM132" s="67"/>
      <c r="BN132" s="67">
        <f t="shared" si="246"/>
        <v>0</v>
      </c>
      <c r="BO132" s="67">
        <f t="shared" si="246"/>
        <v>0</v>
      </c>
      <c r="BP132" s="52"/>
      <c r="BQ132" s="67"/>
      <c r="BR132" s="72">
        <f t="shared" si="241"/>
        <v>0</v>
      </c>
      <c r="BS132" s="74">
        <f t="shared" si="241"/>
        <v>0</v>
      </c>
      <c r="BT132" s="42"/>
      <c r="BU132" s="52"/>
      <c r="BV132" s="67"/>
      <c r="BW132" s="67">
        <f t="shared" si="247"/>
        <v>0</v>
      </c>
      <c r="BX132" s="67">
        <f t="shared" si="247"/>
        <v>0</v>
      </c>
      <c r="BY132" s="59"/>
      <c r="BZ132" s="72"/>
      <c r="CA132" s="72">
        <f t="shared" si="242"/>
        <v>0</v>
      </c>
      <c r="CB132" s="74">
        <f t="shared" si="242"/>
        <v>0</v>
      </c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</row>
    <row r="133" spans="1:131" ht="20.25" hidden="1" outlineLevel="1" x14ac:dyDescent="0.3">
      <c r="A133" s="65" t="s">
        <v>49</v>
      </c>
      <c r="B133" s="52"/>
      <c r="C133" s="67"/>
      <c r="D133" s="83">
        <v>0</v>
      </c>
      <c r="E133" s="83">
        <v>0</v>
      </c>
      <c r="F133" s="54">
        <f t="shared" si="232"/>
        <v>0</v>
      </c>
      <c r="G133" s="52"/>
      <c r="H133" s="67"/>
      <c r="I133" s="83">
        <v>0</v>
      </c>
      <c r="J133" s="83">
        <v>0</v>
      </c>
      <c r="K133" s="54">
        <f t="shared" si="233"/>
        <v>0</v>
      </c>
      <c r="L133" s="52"/>
      <c r="M133" s="67"/>
      <c r="N133" s="83">
        <v>0</v>
      </c>
      <c r="O133" s="83">
        <v>0</v>
      </c>
      <c r="P133" s="55">
        <f t="shared" si="234"/>
        <v>0</v>
      </c>
      <c r="Q133" s="52"/>
      <c r="R133" s="84"/>
      <c r="S133" s="85"/>
      <c r="T133" s="52"/>
      <c r="U133" s="84"/>
      <c r="V133" s="85"/>
      <c r="W133" s="52"/>
      <c r="X133" s="67"/>
      <c r="Y133" s="67">
        <f t="shared" si="243"/>
        <v>0</v>
      </c>
      <c r="Z133" s="67">
        <f t="shared" si="243"/>
        <v>0</v>
      </c>
      <c r="AA133" s="54">
        <f t="shared" si="235"/>
        <v>0</v>
      </c>
      <c r="AB133" s="52"/>
      <c r="AC133" s="67"/>
      <c r="AD133" s="84"/>
      <c r="AE133" s="84"/>
      <c r="AF133" s="54">
        <f t="shared" si="236"/>
        <v>0</v>
      </c>
      <c r="AG133" s="52"/>
      <c r="AH133" s="84"/>
      <c r="AI133" s="85"/>
      <c r="AJ133" s="52"/>
      <c r="AK133" s="84"/>
      <c r="AL133" s="85"/>
      <c r="AM133" s="52"/>
      <c r="AN133" s="84"/>
      <c r="AO133" s="85"/>
      <c r="AP133" s="52"/>
      <c r="AQ133" s="84"/>
      <c r="AR133" s="85"/>
      <c r="AS133" s="71"/>
      <c r="AT133" s="42"/>
      <c r="AU133" s="52"/>
      <c r="AV133" s="67"/>
      <c r="AW133" s="67">
        <f t="shared" si="244"/>
        <v>0</v>
      </c>
      <c r="AX133" s="67">
        <f t="shared" si="244"/>
        <v>0</v>
      </c>
      <c r="AY133" s="59"/>
      <c r="AZ133" s="72"/>
      <c r="BA133" s="72">
        <f t="shared" si="237"/>
        <v>0</v>
      </c>
      <c r="BB133" s="72">
        <f t="shared" si="237"/>
        <v>0</v>
      </c>
      <c r="BC133" s="52"/>
      <c r="BD133" s="67"/>
      <c r="BE133" s="67">
        <f t="shared" si="245"/>
        <v>0</v>
      </c>
      <c r="BF133" s="67">
        <f t="shared" si="245"/>
        <v>0</v>
      </c>
      <c r="BG133" s="59">
        <f t="shared" si="238"/>
        <v>0</v>
      </c>
      <c r="BH133" s="72">
        <f t="shared" si="239"/>
        <v>0</v>
      </c>
      <c r="BI133" s="74">
        <f t="shared" si="240"/>
        <v>0</v>
      </c>
      <c r="BJ133" s="73"/>
      <c r="BK133" s="42"/>
      <c r="BL133" s="52"/>
      <c r="BM133" s="67"/>
      <c r="BN133" s="67">
        <f t="shared" si="246"/>
        <v>0</v>
      </c>
      <c r="BO133" s="67">
        <f t="shared" si="246"/>
        <v>0</v>
      </c>
      <c r="BP133" s="52"/>
      <c r="BQ133" s="67"/>
      <c r="BR133" s="72">
        <f t="shared" si="241"/>
        <v>0</v>
      </c>
      <c r="BS133" s="74">
        <f t="shared" si="241"/>
        <v>0</v>
      </c>
      <c r="BT133" s="42"/>
      <c r="BU133" s="52"/>
      <c r="BV133" s="67"/>
      <c r="BW133" s="67">
        <f t="shared" si="247"/>
        <v>0</v>
      </c>
      <c r="BX133" s="67">
        <f t="shared" si="247"/>
        <v>0</v>
      </c>
      <c r="BY133" s="59"/>
      <c r="BZ133" s="72"/>
      <c r="CA133" s="72">
        <f t="shared" si="242"/>
        <v>0</v>
      </c>
      <c r="CB133" s="74">
        <f t="shared" si="242"/>
        <v>0</v>
      </c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</row>
    <row r="134" spans="1:131" ht="20.25" hidden="1" outlineLevel="1" x14ac:dyDescent="0.3">
      <c r="A134" s="64" t="s">
        <v>50</v>
      </c>
      <c r="B134" s="52"/>
      <c r="C134" s="83">
        <v>0</v>
      </c>
      <c r="D134" s="67"/>
      <c r="E134" s="67"/>
      <c r="F134" s="70"/>
      <c r="G134" s="52"/>
      <c r="H134" s="83">
        <v>0</v>
      </c>
      <c r="I134" s="67"/>
      <c r="J134" s="67"/>
      <c r="K134" s="70"/>
      <c r="L134" s="52"/>
      <c r="M134" s="83">
        <v>0</v>
      </c>
      <c r="N134" s="67"/>
      <c r="O134" s="67"/>
      <c r="P134" s="75"/>
      <c r="Q134" s="86"/>
      <c r="R134" s="67"/>
      <c r="S134" s="70"/>
      <c r="T134" s="86"/>
      <c r="U134" s="67"/>
      <c r="V134" s="70"/>
      <c r="W134" s="52"/>
      <c r="X134" s="67">
        <f>M134+Q134-T134</f>
        <v>0</v>
      </c>
      <c r="Y134" s="67"/>
      <c r="Z134" s="67"/>
      <c r="AA134" s="70"/>
      <c r="AB134" s="52"/>
      <c r="AC134" s="84"/>
      <c r="AD134" s="67"/>
      <c r="AE134" s="67"/>
      <c r="AF134" s="70"/>
      <c r="AG134" s="86"/>
      <c r="AH134" s="67"/>
      <c r="AI134" s="70"/>
      <c r="AJ134" s="86"/>
      <c r="AK134" s="67"/>
      <c r="AL134" s="70"/>
      <c r="AM134" s="86"/>
      <c r="AN134" s="67"/>
      <c r="AO134" s="70"/>
      <c r="AP134" s="86"/>
      <c r="AQ134" s="67"/>
      <c r="AR134" s="70"/>
      <c r="AS134" s="71"/>
      <c r="AT134" s="42"/>
      <c r="AU134" s="52"/>
      <c r="AV134" s="67">
        <f>AC134-M134</f>
        <v>0</v>
      </c>
      <c r="AW134" s="67"/>
      <c r="AX134" s="67"/>
      <c r="AY134" s="59"/>
      <c r="AZ134" s="72">
        <f>IF(M134=0,0,AC134/M134*100)</f>
        <v>0</v>
      </c>
      <c r="BA134" s="72"/>
      <c r="BB134" s="72"/>
      <c r="BC134" s="52"/>
      <c r="BD134" s="67">
        <f>AC134-M134-AG134-AJ134-AM134-AP134</f>
        <v>0</v>
      </c>
      <c r="BE134" s="67"/>
      <c r="BF134" s="67"/>
      <c r="BG134" s="52"/>
      <c r="BH134" s="67"/>
      <c r="BI134" s="70"/>
      <c r="BJ134" s="73"/>
      <c r="BK134" s="42"/>
      <c r="BL134" s="52"/>
      <c r="BM134" s="67">
        <f>AC134-X134</f>
        <v>0</v>
      </c>
      <c r="BN134" s="67"/>
      <c r="BO134" s="67"/>
      <c r="BP134" s="52"/>
      <c r="BQ134" s="72">
        <f>IF(X134=0,0,AC134/X134*100)</f>
        <v>0</v>
      </c>
      <c r="BR134" s="67"/>
      <c r="BS134" s="70"/>
      <c r="BT134" s="42"/>
      <c r="BU134" s="52"/>
      <c r="BV134" s="67">
        <f>AC134-C134</f>
        <v>0</v>
      </c>
      <c r="BW134" s="67"/>
      <c r="BX134" s="67"/>
      <c r="BY134" s="59"/>
      <c r="BZ134" s="72">
        <f>IF(C134=0,0,AC134/C134*100)</f>
        <v>0</v>
      </c>
      <c r="CA134" s="72"/>
      <c r="CB134" s="74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</row>
    <row r="135" spans="1:131" ht="20.100000000000001" hidden="1" customHeight="1" outlineLevel="1" x14ac:dyDescent="0.3">
      <c r="A135" s="87" t="s">
        <v>63</v>
      </c>
      <c r="B135" s="52">
        <f>C135+D135</f>
        <v>0</v>
      </c>
      <c r="C135" s="83">
        <v>0</v>
      </c>
      <c r="D135" s="67">
        <f>SUM(D136:D137,D140:D141)</f>
        <v>0</v>
      </c>
      <c r="E135" s="67">
        <f>SUM(E136:E137,E140:E141)</f>
        <v>0</v>
      </c>
      <c r="F135" s="54">
        <f t="shared" ref="F135:F141" si="248">IF(E135=0,0,ROUND(D135/E135/12,0))</f>
        <v>0</v>
      </c>
      <c r="G135" s="52">
        <f>H135+I135</f>
        <v>0</v>
      </c>
      <c r="H135" s="83">
        <v>0</v>
      </c>
      <c r="I135" s="67">
        <f>SUM(I136:I137,I140:I141)</f>
        <v>0</v>
      </c>
      <c r="J135" s="67">
        <f>SUM(J136:J137,J140:J141)</f>
        <v>0</v>
      </c>
      <c r="K135" s="54">
        <f t="shared" ref="K135:K141" si="249">IF(J135=0,0,ROUND(I135/J135/12,0))</f>
        <v>0</v>
      </c>
      <c r="L135" s="52">
        <f>M135+N135</f>
        <v>0</v>
      </c>
      <c r="M135" s="83">
        <v>0</v>
      </c>
      <c r="N135" s="67">
        <f>SUM(N136:N137,N140:N141)</f>
        <v>0</v>
      </c>
      <c r="O135" s="67">
        <f>SUM(O136:O137,O140:O141)</f>
        <v>0</v>
      </c>
      <c r="P135" s="55">
        <f t="shared" ref="P135:P141" si="250">IF(O135=0,0,ROUND(N135/O135/12,0))</f>
        <v>0</v>
      </c>
      <c r="Q135" s="86"/>
      <c r="R135" s="67">
        <f>SUM(R136:R137,R140:R141)</f>
        <v>0</v>
      </c>
      <c r="S135" s="70">
        <f>SUM(S136:S137,S140:S141)</f>
        <v>0</v>
      </c>
      <c r="T135" s="86"/>
      <c r="U135" s="67">
        <f>SUM(U136:U137,U140:U141)</f>
        <v>0</v>
      </c>
      <c r="V135" s="70">
        <f>SUM(V136:V137,V140:V141)</f>
        <v>0</v>
      </c>
      <c r="W135" s="52">
        <f>X135+Y135</f>
        <v>0</v>
      </c>
      <c r="X135" s="67">
        <f>M135+Q135-T135</f>
        <v>0</v>
      </c>
      <c r="Y135" s="67">
        <f>SUM(Y136:Y137,Y140:Y141)</f>
        <v>0</v>
      </c>
      <c r="Z135" s="67">
        <f>SUM(Z136:Z137,Z140:Z141)</f>
        <v>0</v>
      </c>
      <c r="AA135" s="54">
        <f t="shared" ref="AA135:AA141" si="251">IF(Z135=0,0,ROUND(Y135/Z135/12,0))</f>
        <v>0</v>
      </c>
      <c r="AB135" s="52">
        <f>AC135+AD135</f>
        <v>0</v>
      </c>
      <c r="AC135" s="84"/>
      <c r="AD135" s="67">
        <f>SUM(AD136:AD137,AD140:AD141)</f>
        <v>0</v>
      </c>
      <c r="AE135" s="67">
        <f>SUM(AE136:AE137,AE140:AE141)</f>
        <v>0</v>
      </c>
      <c r="AF135" s="54">
        <f t="shared" ref="AF135:AF141" si="252">IF(AE135=0,0,ROUND(AD135/AE135/12,0))</f>
        <v>0</v>
      </c>
      <c r="AG135" s="86"/>
      <c r="AH135" s="67">
        <f>SUM(AH136:AH137,AH140:AH141)</f>
        <v>0</v>
      </c>
      <c r="AI135" s="70">
        <f>SUM(AI136:AI137,AI140:AI141)</f>
        <v>0</v>
      </c>
      <c r="AJ135" s="86"/>
      <c r="AK135" s="67">
        <f>SUM(AK136:AK137,AK140:AK141)</f>
        <v>0</v>
      </c>
      <c r="AL135" s="70">
        <f>SUM(AL136:AL137,AL140:AL141)</f>
        <v>0</v>
      </c>
      <c r="AM135" s="86"/>
      <c r="AN135" s="67">
        <f>SUM(AN136:AN137,AN140:AN141)</f>
        <v>0</v>
      </c>
      <c r="AO135" s="70">
        <f>SUM(AO136:AO137,AO140:AO141)</f>
        <v>0</v>
      </c>
      <c r="AP135" s="86"/>
      <c r="AQ135" s="67">
        <f>SUM(AQ136:AQ137,AQ140:AQ141)</f>
        <v>0</v>
      </c>
      <c r="AR135" s="70">
        <f>SUM(AR136:AR137,AR140:AR141)</f>
        <v>0</v>
      </c>
      <c r="AS135" s="71"/>
      <c r="AT135" s="42"/>
      <c r="AU135" s="52">
        <f>AV135+AW135</f>
        <v>0</v>
      </c>
      <c r="AV135" s="67">
        <f>AC135-M135</f>
        <v>0</v>
      </c>
      <c r="AW135" s="67">
        <f>SUM(AW136:AW137,AW140:AW141)</f>
        <v>0</v>
      </c>
      <c r="AX135" s="67">
        <f>SUM(AX136:AX137,AX140:AX141)</f>
        <v>0</v>
      </c>
      <c r="AY135" s="59">
        <f>IF(L135=0,0,AB135/L135*100)</f>
        <v>0</v>
      </c>
      <c r="AZ135" s="72">
        <f>IF(M135=0,0,AC135/M135*100)</f>
        <v>0</v>
      </c>
      <c r="BA135" s="72">
        <f t="shared" ref="BA135:BB141" si="253">IF(N135=0,0,AD135/N135*100)</f>
        <v>0</v>
      </c>
      <c r="BB135" s="72">
        <f t="shared" si="253"/>
        <v>0</v>
      </c>
      <c r="BC135" s="52">
        <f>BD135+BE135</f>
        <v>0</v>
      </c>
      <c r="BD135" s="67">
        <f>AC135-M135-AG135-AJ135-AM135-AP135</f>
        <v>0</v>
      </c>
      <c r="BE135" s="67">
        <f>SUM(BE136:BE137,BE140:BE141)</f>
        <v>0</v>
      </c>
      <c r="BF135" s="67">
        <f>SUM(BF136:BF137,BF140:BF141)</f>
        <v>0</v>
      </c>
      <c r="BG135" s="59">
        <f t="shared" ref="BG135:BG141" si="254">IF(F135=0,0,AF135/F135*100)</f>
        <v>0</v>
      </c>
      <c r="BH135" s="72">
        <f t="shared" ref="BH135:BH141" si="255">IF(K135=0,0,AF135/K135*100)</f>
        <v>0</v>
      </c>
      <c r="BI135" s="74">
        <f t="shared" ref="BI135:BI141" si="256">IF(P135=0,0,AF135/P135*100)</f>
        <v>0</v>
      </c>
      <c r="BJ135" s="73"/>
      <c r="BK135" s="42"/>
      <c r="BL135" s="52">
        <f>BM135+BN135</f>
        <v>0</v>
      </c>
      <c r="BM135" s="67">
        <f>AC135-X135</f>
        <v>0</v>
      </c>
      <c r="BN135" s="67">
        <f>SUM(BN136:BN137,BN140:BN141)</f>
        <v>0</v>
      </c>
      <c r="BO135" s="67">
        <f>SUM(BO136:BO137,BO140:BO141)</f>
        <v>0</v>
      </c>
      <c r="BP135" s="59">
        <f>IF(W135=0,0,AB135/W135*100)</f>
        <v>0</v>
      </c>
      <c r="BQ135" s="72">
        <f>IF(X135=0,0,AC135/X135*100)</f>
        <v>0</v>
      </c>
      <c r="BR135" s="72">
        <f t="shared" ref="BR135:BS141" si="257">IF(Y135=0,0,AD135/Y135*100)</f>
        <v>0</v>
      </c>
      <c r="BS135" s="74">
        <f t="shared" si="257"/>
        <v>0</v>
      </c>
      <c r="BT135" s="42"/>
      <c r="BU135" s="52">
        <f>BV135+BW135</f>
        <v>0</v>
      </c>
      <c r="BV135" s="67">
        <f>AC135-C135</f>
        <v>0</v>
      </c>
      <c r="BW135" s="67">
        <f>SUM(BW136:BW137,BW140:BW141)</f>
        <v>0</v>
      </c>
      <c r="BX135" s="67">
        <f>SUM(BX136:BX137,BX140:BX141)</f>
        <v>0</v>
      </c>
      <c r="BY135" s="59">
        <f>IF(B135=0,0,AB135/B135*100)</f>
        <v>0</v>
      </c>
      <c r="BZ135" s="72">
        <f>IF(C135=0,0,AC135/C135*100)</f>
        <v>0</v>
      </c>
      <c r="CA135" s="72">
        <f t="shared" ref="CA135:CB141" si="258">IF(D135=0,0,AD135/D135*100)</f>
        <v>0</v>
      </c>
      <c r="CB135" s="74">
        <f t="shared" si="258"/>
        <v>0</v>
      </c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</row>
    <row r="136" spans="1:131" ht="20.25" hidden="1" outlineLevel="1" x14ac:dyDescent="0.3">
      <c r="A136" s="51" t="s">
        <v>44</v>
      </c>
      <c r="B136" s="52"/>
      <c r="C136" s="67"/>
      <c r="D136" s="83">
        <v>0</v>
      </c>
      <c r="E136" s="83">
        <v>0</v>
      </c>
      <c r="F136" s="54">
        <f t="shared" si="248"/>
        <v>0</v>
      </c>
      <c r="G136" s="52"/>
      <c r="H136" s="67"/>
      <c r="I136" s="83">
        <v>0</v>
      </c>
      <c r="J136" s="83">
        <v>0</v>
      </c>
      <c r="K136" s="54">
        <f t="shared" si="249"/>
        <v>0</v>
      </c>
      <c r="L136" s="52"/>
      <c r="M136" s="67"/>
      <c r="N136" s="83">
        <v>0</v>
      </c>
      <c r="O136" s="83">
        <v>0</v>
      </c>
      <c r="P136" s="55">
        <f t="shared" si="250"/>
        <v>0</v>
      </c>
      <c r="Q136" s="52"/>
      <c r="R136" s="84"/>
      <c r="S136" s="85"/>
      <c r="T136" s="52"/>
      <c r="U136" s="84"/>
      <c r="V136" s="85"/>
      <c r="W136" s="52"/>
      <c r="X136" s="67"/>
      <c r="Y136" s="67">
        <f t="shared" ref="Y136:Z141" si="259">N136+R136-U136</f>
        <v>0</v>
      </c>
      <c r="Z136" s="67">
        <f t="shared" si="259"/>
        <v>0</v>
      </c>
      <c r="AA136" s="54">
        <f t="shared" si="251"/>
        <v>0</v>
      </c>
      <c r="AB136" s="52"/>
      <c r="AC136" s="67"/>
      <c r="AD136" s="84"/>
      <c r="AE136" s="84"/>
      <c r="AF136" s="54">
        <f t="shared" si="252"/>
        <v>0</v>
      </c>
      <c r="AG136" s="52"/>
      <c r="AH136" s="84"/>
      <c r="AI136" s="85"/>
      <c r="AJ136" s="52"/>
      <c r="AK136" s="84"/>
      <c r="AL136" s="85"/>
      <c r="AM136" s="52"/>
      <c r="AN136" s="84"/>
      <c r="AO136" s="85"/>
      <c r="AP136" s="52"/>
      <c r="AQ136" s="84"/>
      <c r="AR136" s="85"/>
      <c r="AS136" s="71"/>
      <c r="AT136" s="42"/>
      <c r="AU136" s="52"/>
      <c r="AV136" s="67"/>
      <c r="AW136" s="67">
        <f t="shared" ref="AW136:AX141" si="260">AD136-N136</f>
        <v>0</v>
      </c>
      <c r="AX136" s="67">
        <f t="shared" si="260"/>
        <v>0</v>
      </c>
      <c r="AY136" s="59"/>
      <c r="AZ136" s="72"/>
      <c r="BA136" s="72">
        <f t="shared" si="253"/>
        <v>0</v>
      </c>
      <c r="BB136" s="72">
        <f t="shared" si="253"/>
        <v>0</v>
      </c>
      <c r="BC136" s="52"/>
      <c r="BD136" s="67"/>
      <c r="BE136" s="67">
        <f t="shared" ref="BE136:BF141" si="261">AD136-N136-AH136-AK136-AN136-AQ136</f>
        <v>0</v>
      </c>
      <c r="BF136" s="67">
        <f t="shared" si="261"/>
        <v>0</v>
      </c>
      <c r="BG136" s="59">
        <f t="shared" si="254"/>
        <v>0</v>
      </c>
      <c r="BH136" s="72">
        <f t="shared" si="255"/>
        <v>0</v>
      </c>
      <c r="BI136" s="74">
        <f t="shared" si="256"/>
        <v>0</v>
      </c>
      <c r="BJ136" s="73"/>
      <c r="BK136" s="42"/>
      <c r="BL136" s="52"/>
      <c r="BM136" s="67"/>
      <c r="BN136" s="67">
        <f t="shared" ref="BN136:BO141" si="262">AD136-Y136</f>
        <v>0</v>
      </c>
      <c r="BO136" s="67">
        <f t="shared" si="262"/>
        <v>0</v>
      </c>
      <c r="BP136" s="52"/>
      <c r="BQ136" s="67"/>
      <c r="BR136" s="72">
        <f t="shared" si="257"/>
        <v>0</v>
      </c>
      <c r="BS136" s="74">
        <f t="shared" si="257"/>
        <v>0</v>
      </c>
      <c r="BT136" s="42"/>
      <c r="BU136" s="52"/>
      <c r="BV136" s="67"/>
      <c r="BW136" s="67">
        <f t="shared" ref="BW136:BX141" si="263">AD136-D136</f>
        <v>0</v>
      </c>
      <c r="BX136" s="67">
        <f t="shared" si="263"/>
        <v>0</v>
      </c>
      <c r="BY136" s="59"/>
      <c r="BZ136" s="72"/>
      <c r="CA136" s="72">
        <f t="shared" si="258"/>
        <v>0</v>
      </c>
      <c r="CB136" s="74">
        <f t="shared" si="258"/>
        <v>0</v>
      </c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</row>
    <row r="137" spans="1:131" ht="20.25" hidden="1" outlineLevel="1" x14ac:dyDescent="0.3">
      <c r="A137" s="64" t="s">
        <v>45</v>
      </c>
      <c r="B137" s="52"/>
      <c r="C137" s="67"/>
      <c r="D137" s="83">
        <v>0</v>
      </c>
      <c r="E137" s="83">
        <v>0</v>
      </c>
      <c r="F137" s="54">
        <f t="shared" si="248"/>
        <v>0</v>
      </c>
      <c r="G137" s="52"/>
      <c r="H137" s="67"/>
      <c r="I137" s="83">
        <v>0</v>
      </c>
      <c r="J137" s="83">
        <v>0</v>
      </c>
      <c r="K137" s="54">
        <f t="shared" si="249"/>
        <v>0</v>
      </c>
      <c r="L137" s="52"/>
      <c r="M137" s="67"/>
      <c r="N137" s="83"/>
      <c r="O137" s="83">
        <v>0</v>
      </c>
      <c r="P137" s="55">
        <f t="shared" si="250"/>
        <v>0</v>
      </c>
      <c r="Q137" s="52"/>
      <c r="R137" s="84"/>
      <c r="S137" s="85"/>
      <c r="T137" s="52"/>
      <c r="U137" s="84"/>
      <c r="V137" s="85"/>
      <c r="W137" s="52"/>
      <c r="X137" s="67"/>
      <c r="Y137" s="67">
        <f t="shared" si="259"/>
        <v>0</v>
      </c>
      <c r="Z137" s="67">
        <f t="shared" si="259"/>
        <v>0</v>
      </c>
      <c r="AA137" s="54">
        <f t="shared" si="251"/>
        <v>0</v>
      </c>
      <c r="AB137" s="52"/>
      <c r="AC137" s="67"/>
      <c r="AD137" s="84"/>
      <c r="AE137" s="84"/>
      <c r="AF137" s="54">
        <f t="shared" si="252"/>
        <v>0</v>
      </c>
      <c r="AG137" s="52"/>
      <c r="AH137" s="84"/>
      <c r="AI137" s="85"/>
      <c r="AJ137" s="52"/>
      <c r="AK137" s="84"/>
      <c r="AL137" s="85"/>
      <c r="AM137" s="52"/>
      <c r="AN137" s="84"/>
      <c r="AO137" s="85"/>
      <c r="AP137" s="52"/>
      <c r="AQ137" s="84"/>
      <c r="AR137" s="85"/>
      <c r="AS137" s="71"/>
      <c r="AT137" s="42"/>
      <c r="AU137" s="52"/>
      <c r="AV137" s="67"/>
      <c r="AW137" s="67">
        <f t="shared" si="260"/>
        <v>0</v>
      </c>
      <c r="AX137" s="67">
        <f t="shared" si="260"/>
        <v>0</v>
      </c>
      <c r="AY137" s="59"/>
      <c r="AZ137" s="72"/>
      <c r="BA137" s="72">
        <f t="shared" si="253"/>
        <v>0</v>
      </c>
      <c r="BB137" s="72">
        <f t="shared" si="253"/>
        <v>0</v>
      </c>
      <c r="BC137" s="52"/>
      <c r="BD137" s="67"/>
      <c r="BE137" s="67">
        <f t="shared" si="261"/>
        <v>0</v>
      </c>
      <c r="BF137" s="67">
        <f t="shared" si="261"/>
        <v>0</v>
      </c>
      <c r="BG137" s="59">
        <f t="shared" si="254"/>
        <v>0</v>
      </c>
      <c r="BH137" s="72">
        <f t="shared" si="255"/>
        <v>0</v>
      </c>
      <c r="BI137" s="74">
        <f t="shared" si="256"/>
        <v>0</v>
      </c>
      <c r="BJ137" s="73"/>
      <c r="BK137" s="42"/>
      <c r="BL137" s="52"/>
      <c r="BM137" s="67"/>
      <c r="BN137" s="67">
        <f t="shared" si="262"/>
        <v>0</v>
      </c>
      <c r="BO137" s="67">
        <f t="shared" si="262"/>
        <v>0</v>
      </c>
      <c r="BP137" s="52"/>
      <c r="BQ137" s="67"/>
      <c r="BR137" s="72">
        <f t="shared" si="257"/>
        <v>0</v>
      </c>
      <c r="BS137" s="74">
        <f t="shared" si="257"/>
        <v>0</v>
      </c>
      <c r="BT137" s="42"/>
      <c r="BU137" s="52"/>
      <c r="BV137" s="67"/>
      <c r="BW137" s="67">
        <f t="shared" si="263"/>
        <v>0</v>
      </c>
      <c r="BX137" s="67">
        <f t="shared" si="263"/>
        <v>0</v>
      </c>
      <c r="BY137" s="59"/>
      <c r="BZ137" s="72"/>
      <c r="CA137" s="72">
        <f t="shared" si="258"/>
        <v>0</v>
      </c>
      <c r="CB137" s="74">
        <f t="shared" si="258"/>
        <v>0</v>
      </c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</row>
    <row r="138" spans="1:131" ht="20.25" hidden="1" outlineLevel="1" x14ac:dyDescent="0.3">
      <c r="A138" s="64" t="s">
        <v>46</v>
      </c>
      <c r="B138" s="52"/>
      <c r="C138" s="67"/>
      <c r="D138" s="83">
        <v>0</v>
      </c>
      <c r="E138" s="83">
        <v>0</v>
      </c>
      <c r="F138" s="54">
        <f t="shared" si="248"/>
        <v>0</v>
      </c>
      <c r="G138" s="52"/>
      <c r="H138" s="67"/>
      <c r="I138" s="83">
        <v>0</v>
      </c>
      <c r="J138" s="83">
        <v>0</v>
      </c>
      <c r="K138" s="54">
        <f t="shared" si="249"/>
        <v>0</v>
      </c>
      <c r="L138" s="52"/>
      <c r="M138" s="67"/>
      <c r="N138" s="83">
        <v>0</v>
      </c>
      <c r="O138" s="83">
        <v>0</v>
      </c>
      <c r="P138" s="55">
        <f t="shared" si="250"/>
        <v>0</v>
      </c>
      <c r="Q138" s="52"/>
      <c r="R138" s="84"/>
      <c r="S138" s="85"/>
      <c r="T138" s="52"/>
      <c r="U138" s="84"/>
      <c r="V138" s="85"/>
      <c r="W138" s="52"/>
      <c r="X138" s="67"/>
      <c r="Y138" s="67">
        <f t="shared" si="259"/>
        <v>0</v>
      </c>
      <c r="Z138" s="67">
        <f t="shared" si="259"/>
        <v>0</v>
      </c>
      <c r="AA138" s="54">
        <f t="shared" si="251"/>
        <v>0</v>
      </c>
      <c r="AB138" s="52"/>
      <c r="AC138" s="67"/>
      <c r="AD138" s="84"/>
      <c r="AE138" s="84"/>
      <c r="AF138" s="54">
        <f t="shared" si="252"/>
        <v>0</v>
      </c>
      <c r="AG138" s="52"/>
      <c r="AH138" s="84"/>
      <c r="AI138" s="85"/>
      <c r="AJ138" s="52"/>
      <c r="AK138" s="84"/>
      <c r="AL138" s="85"/>
      <c r="AM138" s="52"/>
      <c r="AN138" s="84"/>
      <c r="AO138" s="85"/>
      <c r="AP138" s="52"/>
      <c r="AQ138" s="84"/>
      <c r="AR138" s="85"/>
      <c r="AS138" s="71"/>
      <c r="AT138" s="42"/>
      <c r="AU138" s="52"/>
      <c r="AV138" s="67"/>
      <c r="AW138" s="67">
        <f t="shared" si="260"/>
        <v>0</v>
      </c>
      <c r="AX138" s="67">
        <f t="shared" si="260"/>
        <v>0</v>
      </c>
      <c r="AY138" s="59"/>
      <c r="AZ138" s="72"/>
      <c r="BA138" s="72">
        <f t="shared" si="253"/>
        <v>0</v>
      </c>
      <c r="BB138" s="72">
        <f t="shared" si="253"/>
        <v>0</v>
      </c>
      <c r="BC138" s="52"/>
      <c r="BD138" s="67"/>
      <c r="BE138" s="67">
        <f t="shared" si="261"/>
        <v>0</v>
      </c>
      <c r="BF138" s="67">
        <f t="shared" si="261"/>
        <v>0</v>
      </c>
      <c r="BG138" s="59">
        <f t="shared" si="254"/>
        <v>0</v>
      </c>
      <c r="BH138" s="72">
        <f t="shared" si="255"/>
        <v>0</v>
      </c>
      <c r="BI138" s="74">
        <f t="shared" si="256"/>
        <v>0</v>
      </c>
      <c r="BJ138" s="73"/>
      <c r="BK138" s="42"/>
      <c r="BL138" s="52"/>
      <c r="BM138" s="67"/>
      <c r="BN138" s="67">
        <f t="shared" si="262"/>
        <v>0</v>
      </c>
      <c r="BO138" s="67">
        <f t="shared" si="262"/>
        <v>0</v>
      </c>
      <c r="BP138" s="52"/>
      <c r="BQ138" s="67"/>
      <c r="BR138" s="72">
        <f t="shared" si="257"/>
        <v>0</v>
      </c>
      <c r="BS138" s="74">
        <f t="shared" si="257"/>
        <v>0</v>
      </c>
      <c r="BT138" s="42"/>
      <c r="BU138" s="52"/>
      <c r="BV138" s="67"/>
      <c r="BW138" s="67">
        <f t="shared" si="263"/>
        <v>0</v>
      </c>
      <c r="BX138" s="67">
        <f t="shared" si="263"/>
        <v>0</v>
      </c>
      <c r="BY138" s="59"/>
      <c r="BZ138" s="72"/>
      <c r="CA138" s="72">
        <f t="shared" si="258"/>
        <v>0</v>
      </c>
      <c r="CB138" s="74">
        <f t="shared" si="258"/>
        <v>0</v>
      </c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</row>
    <row r="139" spans="1:131" ht="20.25" hidden="1" outlineLevel="1" x14ac:dyDescent="0.3">
      <c r="A139" s="64" t="s">
        <v>47</v>
      </c>
      <c r="B139" s="52"/>
      <c r="C139" s="67"/>
      <c r="D139" s="83">
        <v>0</v>
      </c>
      <c r="E139" s="83">
        <v>0</v>
      </c>
      <c r="F139" s="54">
        <f t="shared" si="248"/>
        <v>0</v>
      </c>
      <c r="G139" s="52"/>
      <c r="H139" s="67"/>
      <c r="I139" s="83">
        <v>0</v>
      </c>
      <c r="J139" s="83">
        <v>0</v>
      </c>
      <c r="K139" s="54">
        <f t="shared" si="249"/>
        <v>0</v>
      </c>
      <c r="L139" s="52"/>
      <c r="M139" s="67"/>
      <c r="N139" s="83">
        <v>0</v>
      </c>
      <c r="O139" s="83">
        <v>0</v>
      </c>
      <c r="P139" s="55">
        <f t="shared" si="250"/>
        <v>0</v>
      </c>
      <c r="Q139" s="52"/>
      <c r="R139" s="84"/>
      <c r="S139" s="85"/>
      <c r="T139" s="52"/>
      <c r="U139" s="84"/>
      <c r="V139" s="85"/>
      <c r="W139" s="52"/>
      <c r="X139" s="67"/>
      <c r="Y139" s="67">
        <f t="shared" si="259"/>
        <v>0</v>
      </c>
      <c r="Z139" s="67">
        <f t="shared" si="259"/>
        <v>0</v>
      </c>
      <c r="AA139" s="54">
        <f t="shared" si="251"/>
        <v>0</v>
      </c>
      <c r="AB139" s="52"/>
      <c r="AC139" s="67"/>
      <c r="AD139" s="84"/>
      <c r="AE139" s="84"/>
      <c r="AF139" s="54">
        <f t="shared" si="252"/>
        <v>0</v>
      </c>
      <c r="AG139" s="52"/>
      <c r="AH139" s="84"/>
      <c r="AI139" s="85"/>
      <c r="AJ139" s="52"/>
      <c r="AK139" s="84"/>
      <c r="AL139" s="85"/>
      <c r="AM139" s="52"/>
      <c r="AN139" s="84"/>
      <c r="AO139" s="85"/>
      <c r="AP139" s="52"/>
      <c r="AQ139" s="84"/>
      <c r="AR139" s="85"/>
      <c r="AS139" s="71"/>
      <c r="AT139" s="42"/>
      <c r="AU139" s="52"/>
      <c r="AV139" s="67"/>
      <c r="AW139" s="67">
        <f t="shared" si="260"/>
        <v>0</v>
      </c>
      <c r="AX139" s="67">
        <f t="shared" si="260"/>
        <v>0</v>
      </c>
      <c r="AY139" s="59"/>
      <c r="AZ139" s="72"/>
      <c r="BA139" s="72">
        <f t="shared" si="253"/>
        <v>0</v>
      </c>
      <c r="BB139" s="72">
        <f t="shared" si="253"/>
        <v>0</v>
      </c>
      <c r="BC139" s="52"/>
      <c r="BD139" s="67"/>
      <c r="BE139" s="67">
        <f t="shared" si="261"/>
        <v>0</v>
      </c>
      <c r="BF139" s="67">
        <f t="shared" si="261"/>
        <v>0</v>
      </c>
      <c r="BG139" s="59">
        <f t="shared" si="254"/>
        <v>0</v>
      </c>
      <c r="BH139" s="72">
        <f t="shared" si="255"/>
        <v>0</v>
      </c>
      <c r="BI139" s="74">
        <f t="shared" si="256"/>
        <v>0</v>
      </c>
      <c r="BJ139" s="73"/>
      <c r="BK139" s="42"/>
      <c r="BL139" s="52"/>
      <c r="BM139" s="67"/>
      <c r="BN139" s="67">
        <f t="shared" si="262"/>
        <v>0</v>
      </c>
      <c r="BO139" s="67">
        <f t="shared" si="262"/>
        <v>0</v>
      </c>
      <c r="BP139" s="52"/>
      <c r="BQ139" s="67"/>
      <c r="BR139" s="72">
        <f t="shared" si="257"/>
        <v>0</v>
      </c>
      <c r="BS139" s="74">
        <f t="shared" si="257"/>
        <v>0</v>
      </c>
      <c r="BT139" s="42"/>
      <c r="BU139" s="52"/>
      <c r="BV139" s="67"/>
      <c r="BW139" s="67">
        <f t="shared" si="263"/>
        <v>0</v>
      </c>
      <c r="BX139" s="67">
        <f t="shared" si="263"/>
        <v>0</v>
      </c>
      <c r="BY139" s="59"/>
      <c r="BZ139" s="72"/>
      <c r="CA139" s="72">
        <f t="shared" si="258"/>
        <v>0</v>
      </c>
      <c r="CB139" s="74">
        <f t="shared" si="258"/>
        <v>0</v>
      </c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</row>
    <row r="140" spans="1:131" ht="20.25" hidden="1" outlineLevel="1" x14ac:dyDescent="0.3">
      <c r="A140" s="64" t="s">
        <v>48</v>
      </c>
      <c r="B140" s="52"/>
      <c r="C140" s="67"/>
      <c r="D140" s="83">
        <v>0</v>
      </c>
      <c r="E140" s="83">
        <v>0</v>
      </c>
      <c r="F140" s="54">
        <f t="shared" si="248"/>
        <v>0</v>
      </c>
      <c r="G140" s="52"/>
      <c r="H140" s="67"/>
      <c r="I140" s="83">
        <v>0</v>
      </c>
      <c r="J140" s="83">
        <v>0</v>
      </c>
      <c r="K140" s="54">
        <f t="shared" si="249"/>
        <v>0</v>
      </c>
      <c r="L140" s="52"/>
      <c r="M140" s="67"/>
      <c r="N140" s="83">
        <v>0</v>
      </c>
      <c r="O140" s="83">
        <v>0</v>
      </c>
      <c r="P140" s="55">
        <f t="shared" si="250"/>
        <v>0</v>
      </c>
      <c r="Q140" s="52"/>
      <c r="R140" s="84"/>
      <c r="S140" s="85"/>
      <c r="T140" s="52"/>
      <c r="U140" s="84"/>
      <c r="V140" s="85"/>
      <c r="W140" s="52"/>
      <c r="X140" s="67"/>
      <c r="Y140" s="67">
        <f t="shared" si="259"/>
        <v>0</v>
      </c>
      <c r="Z140" s="67">
        <f t="shared" si="259"/>
        <v>0</v>
      </c>
      <c r="AA140" s="54">
        <f t="shared" si="251"/>
        <v>0</v>
      </c>
      <c r="AB140" s="52"/>
      <c r="AC140" s="67"/>
      <c r="AD140" s="84"/>
      <c r="AE140" s="84"/>
      <c r="AF140" s="54">
        <f t="shared" si="252"/>
        <v>0</v>
      </c>
      <c r="AG140" s="52"/>
      <c r="AH140" s="84"/>
      <c r="AI140" s="85"/>
      <c r="AJ140" s="52"/>
      <c r="AK140" s="84"/>
      <c r="AL140" s="85"/>
      <c r="AM140" s="52"/>
      <c r="AN140" s="84"/>
      <c r="AO140" s="85"/>
      <c r="AP140" s="52"/>
      <c r="AQ140" s="84"/>
      <c r="AR140" s="85"/>
      <c r="AS140" s="71"/>
      <c r="AT140" s="42"/>
      <c r="AU140" s="52"/>
      <c r="AV140" s="67"/>
      <c r="AW140" s="67">
        <f t="shared" si="260"/>
        <v>0</v>
      </c>
      <c r="AX140" s="67">
        <f t="shared" si="260"/>
        <v>0</v>
      </c>
      <c r="AY140" s="59"/>
      <c r="AZ140" s="72"/>
      <c r="BA140" s="72">
        <f t="shared" si="253"/>
        <v>0</v>
      </c>
      <c r="BB140" s="72">
        <f t="shared" si="253"/>
        <v>0</v>
      </c>
      <c r="BC140" s="52"/>
      <c r="BD140" s="67"/>
      <c r="BE140" s="67">
        <f t="shared" si="261"/>
        <v>0</v>
      </c>
      <c r="BF140" s="67">
        <f t="shared" si="261"/>
        <v>0</v>
      </c>
      <c r="BG140" s="59">
        <f t="shared" si="254"/>
        <v>0</v>
      </c>
      <c r="BH140" s="72">
        <f t="shared" si="255"/>
        <v>0</v>
      </c>
      <c r="BI140" s="74">
        <f t="shared" si="256"/>
        <v>0</v>
      </c>
      <c r="BJ140" s="73"/>
      <c r="BK140" s="42"/>
      <c r="BL140" s="52"/>
      <c r="BM140" s="67"/>
      <c r="BN140" s="67">
        <f t="shared" si="262"/>
        <v>0</v>
      </c>
      <c r="BO140" s="67">
        <f t="shared" si="262"/>
        <v>0</v>
      </c>
      <c r="BP140" s="52"/>
      <c r="BQ140" s="67"/>
      <c r="BR140" s="72">
        <f t="shared" si="257"/>
        <v>0</v>
      </c>
      <c r="BS140" s="74">
        <f t="shared" si="257"/>
        <v>0</v>
      </c>
      <c r="BT140" s="42"/>
      <c r="BU140" s="52"/>
      <c r="BV140" s="67"/>
      <c r="BW140" s="67">
        <f t="shared" si="263"/>
        <v>0</v>
      </c>
      <c r="BX140" s="67">
        <f t="shared" si="263"/>
        <v>0</v>
      </c>
      <c r="BY140" s="59"/>
      <c r="BZ140" s="72"/>
      <c r="CA140" s="72">
        <f t="shared" si="258"/>
        <v>0</v>
      </c>
      <c r="CB140" s="74">
        <f t="shared" si="258"/>
        <v>0</v>
      </c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</row>
    <row r="141" spans="1:131" ht="20.25" hidden="1" outlineLevel="1" x14ac:dyDescent="0.3">
      <c r="A141" s="65" t="s">
        <v>49</v>
      </c>
      <c r="B141" s="52"/>
      <c r="C141" s="67"/>
      <c r="D141" s="83">
        <v>0</v>
      </c>
      <c r="E141" s="83">
        <v>0</v>
      </c>
      <c r="F141" s="54">
        <f t="shared" si="248"/>
        <v>0</v>
      </c>
      <c r="G141" s="52"/>
      <c r="H141" s="67"/>
      <c r="I141" s="83">
        <v>0</v>
      </c>
      <c r="J141" s="83">
        <v>0</v>
      </c>
      <c r="K141" s="54">
        <f t="shared" si="249"/>
        <v>0</v>
      </c>
      <c r="L141" s="52"/>
      <c r="M141" s="67"/>
      <c r="N141" s="83">
        <v>0</v>
      </c>
      <c r="O141" s="83">
        <v>0</v>
      </c>
      <c r="P141" s="55">
        <f t="shared" si="250"/>
        <v>0</v>
      </c>
      <c r="Q141" s="52"/>
      <c r="R141" s="84"/>
      <c r="S141" s="85"/>
      <c r="T141" s="52"/>
      <c r="U141" s="84"/>
      <c r="V141" s="85"/>
      <c r="W141" s="52"/>
      <c r="X141" s="67"/>
      <c r="Y141" s="67">
        <f t="shared" si="259"/>
        <v>0</v>
      </c>
      <c r="Z141" s="67">
        <f t="shared" si="259"/>
        <v>0</v>
      </c>
      <c r="AA141" s="54">
        <f t="shared" si="251"/>
        <v>0</v>
      </c>
      <c r="AB141" s="52"/>
      <c r="AC141" s="67"/>
      <c r="AD141" s="84"/>
      <c r="AE141" s="84"/>
      <c r="AF141" s="54">
        <f t="shared" si="252"/>
        <v>0</v>
      </c>
      <c r="AG141" s="52"/>
      <c r="AH141" s="84"/>
      <c r="AI141" s="85"/>
      <c r="AJ141" s="52"/>
      <c r="AK141" s="84"/>
      <c r="AL141" s="85"/>
      <c r="AM141" s="52"/>
      <c r="AN141" s="84"/>
      <c r="AO141" s="85"/>
      <c r="AP141" s="52"/>
      <c r="AQ141" s="84"/>
      <c r="AR141" s="85"/>
      <c r="AS141" s="71"/>
      <c r="AT141" s="42"/>
      <c r="AU141" s="52"/>
      <c r="AV141" s="67"/>
      <c r="AW141" s="67">
        <f t="shared" si="260"/>
        <v>0</v>
      </c>
      <c r="AX141" s="67">
        <f t="shared" si="260"/>
        <v>0</v>
      </c>
      <c r="AY141" s="59"/>
      <c r="AZ141" s="72"/>
      <c r="BA141" s="72">
        <f t="shared" si="253"/>
        <v>0</v>
      </c>
      <c r="BB141" s="72">
        <f t="shared" si="253"/>
        <v>0</v>
      </c>
      <c r="BC141" s="52"/>
      <c r="BD141" s="67"/>
      <c r="BE141" s="67">
        <f t="shared" si="261"/>
        <v>0</v>
      </c>
      <c r="BF141" s="67">
        <f t="shared" si="261"/>
        <v>0</v>
      </c>
      <c r="BG141" s="59">
        <f t="shared" si="254"/>
        <v>0</v>
      </c>
      <c r="BH141" s="72">
        <f t="shared" si="255"/>
        <v>0</v>
      </c>
      <c r="BI141" s="74">
        <f t="shared" si="256"/>
        <v>0</v>
      </c>
      <c r="BJ141" s="73"/>
      <c r="BK141" s="42"/>
      <c r="BL141" s="52"/>
      <c r="BM141" s="67"/>
      <c r="BN141" s="67">
        <f t="shared" si="262"/>
        <v>0</v>
      </c>
      <c r="BO141" s="67">
        <f t="shared" si="262"/>
        <v>0</v>
      </c>
      <c r="BP141" s="52"/>
      <c r="BQ141" s="67"/>
      <c r="BR141" s="72">
        <f t="shared" si="257"/>
        <v>0</v>
      </c>
      <c r="BS141" s="74">
        <f t="shared" si="257"/>
        <v>0</v>
      </c>
      <c r="BT141" s="42"/>
      <c r="BU141" s="52"/>
      <c r="BV141" s="67"/>
      <c r="BW141" s="67">
        <f t="shared" si="263"/>
        <v>0</v>
      </c>
      <c r="BX141" s="67">
        <f t="shared" si="263"/>
        <v>0</v>
      </c>
      <c r="BY141" s="59"/>
      <c r="BZ141" s="72"/>
      <c r="CA141" s="72">
        <f t="shared" si="258"/>
        <v>0</v>
      </c>
      <c r="CB141" s="74">
        <f t="shared" si="258"/>
        <v>0</v>
      </c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</row>
    <row r="142" spans="1:131" ht="20.25" hidden="1" outlineLevel="1" x14ac:dyDescent="0.3">
      <c r="A142" s="64" t="s">
        <v>50</v>
      </c>
      <c r="B142" s="52"/>
      <c r="C142" s="83">
        <v>0</v>
      </c>
      <c r="D142" s="67"/>
      <c r="E142" s="67"/>
      <c r="F142" s="70"/>
      <c r="G142" s="52"/>
      <c r="H142" s="83">
        <v>0</v>
      </c>
      <c r="I142" s="67"/>
      <c r="J142" s="67"/>
      <c r="K142" s="70"/>
      <c r="L142" s="52"/>
      <c r="M142" s="83">
        <f>H142</f>
        <v>0</v>
      </c>
      <c r="N142" s="67"/>
      <c r="O142" s="67"/>
      <c r="P142" s="75"/>
      <c r="Q142" s="86"/>
      <c r="R142" s="67"/>
      <c r="S142" s="70"/>
      <c r="T142" s="86"/>
      <c r="U142" s="67"/>
      <c r="V142" s="70"/>
      <c r="W142" s="52"/>
      <c r="X142" s="67">
        <f>M142+Q142-T142</f>
        <v>0</v>
      </c>
      <c r="Y142" s="67"/>
      <c r="Z142" s="67"/>
      <c r="AA142" s="70"/>
      <c r="AB142" s="52"/>
      <c r="AC142" s="84"/>
      <c r="AD142" s="67"/>
      <c r="AE142" s="67"/>
      <c r="AF142" s="70"/>
      <c r="AG142" s="86"/>
      <c r="AH142" s="67"/>
      <c r="AI142" s="70"/>
      <c r="AJ142" s="86"/>
      <c r="AK142" s="67"/>
      <c r="AL142" s="70"/>
      <c r="AM142" s="86"/>
      <c r="AN142" s="67"/>
      <c r="AO142" s="70"/>
      <c r="AP142" s="86"/>
      <c r="AQ142" s="67"/>
      <c r="AR142" s="70"/>
      <c r="AS142" s="71"/>
      <c r="AT142" s="42"/>
      <c r="AU142" s="52"/>
      <c r="AV142" s="67">
        <f>AC142-M142</f>
        <v>0</v>
      </c>
      <c r="AW142" s="67"/>
      <c r="AX142" s="67"/>
      <c r="AY142" s="59"/>
      <c r="AZ142" s="72">
        <f>IF(M142=0,0,AC142/M142*100)</f>
        <v>0</v>
      </c>
      <c r="BA142" s="72"/>
      <c r="BB142" s="72"/>
      <c r="BC142" s="52"/>
      <c r="BD142" s="67">
        <f>AC142-M142-AG142-AJ142-AM142-AP142</f>
        <v>0</v>
      </c>
      <c r="BE142" s="67"/>
      <c r="BF142" s="67"/>
      <c r="BG142" s="52"/>
      <c r="BH142" s="67"/>
      <c r="BI142" s="70"/>
      <c r="BJ142" s="73"/>
      <c r="BK142" s="42"/>
      <c r="BL142" s="52"/>
      <c r="BM142" s="67">
        <f>AC142-X142</f>
        <v>0</v>
      </c>
      <c r="BN142" s="67"/>
      <c r="BO142" s="67"/>
      <c r="BP142" s="52"/>
      <c r="BQ142" s="72">
        <f>IF(X142=0,0,AC142/X142*100)</f>
        <v>0</v>
      </c>
      <c r="BR142" s="67"/>
      <c r="BS142" s="70"/>
      <c r="BT142" s="42"/>
      <c r="BU142" s="52"/>
      <c r="BV142" s="67">
        <f>AC142-C142</f>
        <v>0</v>
      </c>
      <c r="BW142" s="67"/>
      <c r="BX142" s="67"/>
      <c r="BY142" s="59"/>
      <c r="BZ142" s="72">
        <f>IF(C142=0,0,AC142/C142*100)</f>
        <v>0</v>
      </c>
      <c r="CA142" s="72"/>
      <c r="CB142" s="74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</row>
    <row r="143" spans="1:131" ht="9" hidden="1" customHeight="1" collapsed="1" x14ac:dyDescent="0.3">
      <c r="A143" s="89"/>
      <c r="B143" s="52"/>
      <c r="C143" s="67"/>
      <c r="D143" s="67"/>
      <c r="E143" s="67"/>
      <c r="F143" s="70"/>
      <c r="G143" s="52"/>
      <c r="H143" s="67"/>
      <c r="I143" s="67"/>
      <c r="J143" s="67"/>
      <c r="K143" s="70"/>
      <c r="L143" s="52"/>
      <c r="M143" s="67"/>
      <c r="N143" s="67"/>
      <c r="O143" s="67"/>
      <c r="P143" s="75"/>
      <c r="Q143" s="52"/>
      <c r="R143" s="67"/>
      <c r="S143" s="70"/>
      <c r="T143" s="52"/>
      <c r="U143" s="67"/>
      <c r="V143" s="70"/>
      <c r="W143" s="52"/>
      <c r="X143" s="67"/>
      <c r="Y143" s="67"/>
      <c r="Z143" s="67"/>
      <c r="AA143" s="70"/>
      <c r="AB143" s="52"/>
      <c r="AC143" s="67"/>
      <c r="AD143" s="67"/>
      <c r="AE143" s="67"/>
      <c r="AF143" s="70"/>
      <c r="AG143" s="52"/>
      <c r="AH143" s="67"/>
      <c r="AI143" s="70"/>
      <c r="AJ143" s="52"/>
      <c r="AK143" s="67"/>
      <c r="AL143" s="70"/>
      <c r="AM143" s="52"/>
      <c r="AN143" s="67"/>
      <c r="AO143" s="70"/>
      <c r="AP143" s="52"/>
      <c r="AQ143" s="67"/>
      <c r="AR143" s="70"/>
      <c r="AS143" s="71"/>
      <c r="AT143" s="42"/>
      <c r="AU143" s="52"/>
      <c r="AV143" s="67"/>
      <c r="AW143" s="67"/>
      <c r="AX143" s="67"/>
      <c r="AY143" s="59"/>
      <c r="AZ143" s="72"/>
      <c r="BA143" s="72"/>
      <c r="BB143" s="72"/>
      <c r="BC143" s="52"/>
      <c r="BD143" s="67"/>
      <c r="BE143" s="67"/>
      <c r="BF143" s="67"/>
      <c r="BG143" s="52"/>
      <c r="BH143" s="67"/>
      <c r="BI143" s="70"/>
      <c r="BJ143" s="73"/>
      <c r="BK143" s="42"/>
      <c r="BL143" s="52"/>
      <c r="BM143" s="67"/>
      <c r="BN143" s="67"/>
      <c r="BO143" s="67"/>
      <c r="BP143" s="52"/>
      <c r="BQ143" s="67"/>
      <c r="BR143" s="67"/>
      <c r="BS143" s="70"/>
      <c r="BT143" s="42"/>
      <c r="BU143" s="52"/>
      <c r="BV143" s="67"/>
      <c r="BW143" s="67"/>
      <c r="BX143" s="67"/>
      <c r="BY143" s="59"/>
      <c r="BZ143" s="72"/>
      <c r="CA143" s="72"/>
      <c r="CB143" s="74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</row>
    <row r="144" spans="1:131" s="50" customFormat="1" ht="27.75" customHeight="1" x14ac:dyDescent="0.2">
      <c r="A144" s="76" t="s">
        <v>64</v>
      </c>
      <c r="B144" s="56">
        <f>C144+D144</f>
        <v>12981798</v>
      </c>
      <c r="C144" s="77">
        <v>92434</v>
      </c>
      <c r="D144" s="53">
        <f>SUM(D145:D146,D149:D150)</f>
        <v>12889364</v>
      </c>
      <c r="E144" s="53">
        <f>SUM(E145:E146,E149:E150)</f>
        <v>29</v>
      </c>
      <c r="F144" s="54">
        <f t="shared" ref="F144:F150" si="264">IF(E144=0,0,ROUND(D144/E144/12,0))</f>
        <v>37038</v>
      </c>
      <c r="G144" s="56">
        <f>H144+I144</f>
        <v>13736080</v>
      </c>
      <c r="H144" s="77">
        <v>78222</v>
      </c>
      <c r="I144" s="53">
        <f>SUM(I145:I146,I149:I150)</f>
        <v>13657858</v>
      </c>
      <c r="J144" s="53">
        <f>SUM(J145:J146,J149:J150)</f>
        <v>30</v>
      </c>
      <c r="K144" s="54">
        <f t="shared" ref="K144:K150" si="265">IF(J144=0,0,ROUND(I144/J144/12,0))</f>
        <v>37938</v>
      </c>
      <c r="L144" s="56">
        <f>M144+N144</f>
        <v>9348636</v>
      </c>
      <c r="M144" s="77">
        <v>28932</v>
      </c>
      <c r="N144" s="53">
        <f>SUM(N145:N146,N149:N150)</f>
        <v>9319704</v>
      </c>
      <c r="O144" s="53">
        <f>SUM(O145:O146,O149:O150)</f>
        <v>19</v>
      </c>
      <c r="P144" s="55">
        <f t="shared" ref="P144:P150" si="266">IF(O144=0,0,ROUND(N144/O144/12,0))</f>
        <v>40876</v>
      </c>
      <c r="Q144" s="78"/>
      <c r="R144" s="53">
        <f>SUM(R145:R146,R149:R150)</f>
        <v>0</v>
      </c>
      <c r="S144" s="57">
        <f>SUM(S145:S146,S149:S150)</f>
        <v>0</v>
      </c>
      <c r="T144" s="78"/>
      <c r="U144" s="53">
        <f>SUM(U145:U146,U149:U150)</f>
        <v>0</v>
      </c>
      <c r="V144" s="57">
        <f>SUM(V145:V146,V149:V150)</f>
        <v>0</v>
      </c>
      <c r="W144" s="56">
        <f>X144+Y144</f>
        <v>9348636</v>
      </c>
      <c r="X144" s="53">
        <f>M144+Q144-T144</f>
        <v>28932</v>
      </c>
      <c r="Y144" s="53">
        <f>SUM(Y145:Y146,Y149:Y150)</f>
        <v>9319704</v>
      </c>
      <c r="Z144" s="53">
        <f>SUM(Z145:Z146,Z149:Z150)</f>
        <v>19</v>
      </c>
      <c r="AA144" s="54">
        <f t="shared" ref="AA144:AA150" si="267">IF(Z144=0,0,ROUND(Y144/Z144/12,0))</f>
        <v>40876</v>
      </c>
      <c r="AB144" s="56">
        <f>AC144+AD144</f>
        <v>9348636</v>
      </c>
      <c r="AC144" s="79">
        <v>28932</v>
      </c>
      <c r="AD144" s="53">
        <f>SUM(AD145:AD146,AD149:AD150)</f>
        <v>9319704</v>
      </c>
      <c r="AE144" s="53">
        <f>SUM(AE145:AE146,AE149:AE150)</f>
        <v>19</v>
      </c>
      <c r="AF144" s="54">
        <f t="shared" ref="AF144:AF150" si="268">IF(AE144=0,0,ROUND(AD144/AE144/12,0))</f>
        <v>40876</v>
      </c>
      <c r="AG144" s="78"/>
      <c r="AH144" s="53">
        <f>SUM(AH145:AH146,AH149:AH150)</f>
        <v>0</v>
      </c>
      <c r="AI144" s="57">
        <f>SUM(AI145:AI146,AI149:AI150)</f>
        <v>0</v>
      </c>
      <c r="AJ144" s="78"/>
      <c r="AK144" s="53">
        <f>SUM(AK145:AK146,AK149:AK150)</f>
        <v>0</v>
      </c>
      <c r="AL144" s="57">
        <f>SUM(AL145:AL146,AL149:AL150)</f>
        <v>0</v>
      </c>
      <c r="AM144" s="78"/>
      <c r="AN144" s="53">
        <f>SUM(AN145:AN146,AN149:AN150)</f>
        <v>0</v>
      </c>
      <c r="AO144" s="57">
        <f>SUM(AO145:AO146,AO149:AO150)</f>
        <v>0</v>
      </c>
      <c r="AP144" s="78"/>
      <c r="AQ144" s="53">
        <f>SUM(AQ145:AQ146,AQ149:AQ150)</f>
        <v>0</v>
      </c>
      <c r="AR144" s="57">
        <f>SUM(AR145:AR146,AR149:AR150)</f>
        <v>0</v>
      </c>
      <c r="AS144" s="58"/>
      <c r="AT144" s="42"/>
      <c r="AU144" s="56">
        <f>AV144+AW144</f>
        <v>0</v>
      </c>
      <c r="AV144" s="53">
        <f>AC144-M144</f>
        <v>0</v>
      </c>
      <c r="AW144" s="53">
        <f>SUM(AW145:AW146,AW149:AW150)</f>
        <v>0</v>
      </c>
      <c r="AX144" s="53">
        <f>SUM(AX145:AX146,AX149:AX150)</f>
        <v>0</v>
      </c>
      <c r="AY144" s="61">
        <f>IF(L144=0,0,AB144/L144*100)</f>
        <v>100</v>
      </c>
      <c r="AZ144" s="60">
        <f>IF(M144=0,0,AC144/M144*100)</f>
        <v>100</v>
      </c>
      <c r="BA144" s="60">
        <f>IF(N144=0,0,AD144/N144*100)</f>
        <v>100</v>
      </c>
      <c r="BB144" s="60">
        <f>IF(O144=0,0,AE144/O144*100)</f>
        <v>100</v>
      </c>
      <c r="BC144" s="56">
        <f>BD144+BE144</f>
        <v>0</v>
      </c>
      <c r="BD144" s="53">
        <f>AC144-M144-AG144-AJ144-AM144-AP144</f>
        <v>0</v>
      </c>
      <c r="BE144" s="53">
        <f>SUM(BE145:BE146,BE149:BE150)</f>
        <v>0</v>
      </c>
      <c r="BF144" s="53">
        <f>SUM(BF145:BF146,BF149:BF150)</f>
        <v>0</v>
      </c>
      <c r="BG144" s="61">
        <f t="shared" ref="BG144:BG150" si="269">IF(F144=0,0,AF144/F144*100)</f>
        <v>110.36233057940494</v>
      </c>
      <c r="BH144" s="60">
        <f t="shared" ref="BH144:BH150" si="270">IF(K144=0,0,AF144/K144*100)</f>
        <v>107.74421424429332</v>
      </c>
      <c r="BI144" s="62">
        <f t="shared" ref="BI144:BI150" si="271">IF(P144=0,0,AF144/P144*100)</f>
        <v>100</v>
      </c>
      <c r="BJ144" s="63"/>
      <c r="BK144" s="42"/>
      <c r="BL144" s="56">
        <f>BM144+BN144</f>
        <v>0</v>
      </c>
      <c r="BM144" s="53">
        <f>AC144-X144</f>
        <v>0</v>
      </c>
      <c r="BN144" s="53">
        <f>SUM(BN145:BN146,BN149:BN150)</f>
        <v>0</v>
      </c>
      <c r="BO144" s="53">
        <f>SUM(BO145:BO146,BO149:BO150)</f>
        <v>0</v>
      </c>
      <c r="BP144" s="61">
        <f>IF(W144=0,0,AB144/W144*100)</f>
        <v>100</v>
      </c>
      <c r="BQ144" s="60">
        <f>IF(X144=0,0,AC144/X144*100)</f>
        <v>100</v>
      </c>
      <c r="BR144" s="60">
        <f>IF(Y144=0,0,AD144/Y144*100)</f>
        <v>100</v>
      </c>
      <c r="BS144" s="62">
        <f>IF(Z144=0,0,AE144/Z144*100)</f>
        <v>100</v>
      </c>
      <c r="BT144" s="42"/>
      <c r="BU144" s="56">
        <f>BV144+BW144</f>
        <v>-3633162</v>
      </c>
      <c r="BV144" s="53">
        <f>AC144-C144</f>
        <v>-63502</v>
      </c>
      <c r="BW144" s="53">
        <f>SUM(BW145:BW146,BW149:BW150)</f>
        <v>-3569660</v>
      </c>
      <c r="BX144" s="53">
        <f>SUM(BX145:BX146,BX149:BX150)</f>
        <v>-10</v>
      </c>
      <c r="BY144" s="61">
        <f>IF(B144=0,0,AB144/B144*100)</f>
        <v>72.013414474635951</v>
      </c>
      <c r="BZ144" s="60">
        <f>IF(C144=0,0,AC144/C144*100)</f>
        <v>31.300170932773653</v>
      </c>
      <c r="CA144" s="60">
        <f>IF(D144=0,0,AD144/D144*100)</f>
        <v>72.305382949849189</v>
      </c>
      <c r="CB144" s="62">
        <f>IF(E144=0,0,AE144/E144*100)</f>
        <v>65.517241379310349</v>
      </c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</row>
    <row r="145" spans="1:131" s="18" customFormat="1" ht="20.25" x14ac:dyDescent="0.3">
      <c r="A145" s="51" t="s">
        <v>44</v>
      </c>
      <c r="B145" s="52"/>
      <c r="C145" s="67"/>
      <c r="D145" s="77">
        <v>12889364</v>
      </c>
      <c r="E145" s="77">
        <v>29</v>
      </c>
      <c r="F145" s="54">
        <f t="shared" si="264"/>
        <v>37038</v>
      </c>
      <c r="G145" s="52"/>
      <c r="H145" s="67"/>
      <c r="I145" s="77">
        <v>11863726</v>
      </c>
      <c r="J145" s="77">
        <v>26</v>
      </c>
      <c r="K145" s="54">
        <f t="shared" si="265"/>
        <v>38025</v>
      </c>
      <c r="L145" s="52"/>
      <c r="M145" s="67"/>
      <c r="N145" s="77">
        <v>9319704</v>
      </c>
      <c r="O145" s="77">
        <v>19</v>
      </c>
      <c r="P145" s="55">
        <f t="shared" si="266"/>
        <v>40876</v>
      </c>
      <c r="Q145" s="52"/>
      <c r="R145" s="79"/>
      <c r="S145" s="80"/>
      <c r="T145" s="52"/>
      <c r="U145" s="79"/>
      <c r="V145" s="80"/>
      <c r="W145" s="52"/>
      <c r="X145" s="67"/>
      <c r="Y145" s="53">
        <f t="shared" ref="Y145:Z150" si="272">N145+R145-U145</f>
        <v>9319704</v>
      </c>
      <c r="Z145" s="53">
        <f t="shared" si="272"/>
        <v>19</v>
      </c>
      <c r="AA145" s="54">
        <f t="shared" si="267"/>
        <v>40876</v>
      </c>
      <c r="AB145" s="52"/>
      <c r="AC145" s="67"/>
      <c r="AD145" s="79">
        <v>9319704</v>
      </c>
      <c r="AE145" s="79">
        <v>19</v>
      </c>
      <c r="AF145" s="54">
        <f t="shared" si="268"/>
        <v>40876</v>
      </c>
      <c r="AG145" s="52"/>
      <c r="AH145" s="79"/>
      <c r="AI145" s="80"/>
      <c r="AJ145" s="52"/>
      <c r="AK145" s="79"/>
      <c r="AL145" s="80"/>
      <c r="AM145" s="52"/>
      <c r="AN145" s="79"/>
      <c r="AO145" s="80"/>
      <c r="AP145" s="52"/>
      <c r="AQ145" s="79"/>
      <c r="AR145" s="80"/>
      <c r="AS145" s="58"/>
      <c r="AT145" s="42"/>
      <c r="AU145" s="52"/>
      <c r="AV145" s="67"/>
      <c r="AW145" s="53">
        <f t="shared" ref="AW145:AX150" si="273">AD145-N145</f>
        <v>0</v>
      </c>
      <c r="AX145" s="53">
        <f t="shared" si="273"/>
        <v>0</v>
      </c>
      <c r="AY145" s="59"/>
      <c r="AZ145" s="72"/>
      <c r="BA145" s="60">
        <f t="shared" ref="BA145:BB150" si="274">IF(N145=0,0,AD145/N145*100)</f>
        <v>100</v>
      </c>
      <c r="BB145" s="60">
        <f t="shared" si="274"/>
        <v>100</v>
      </c>
      <c r="BC145" s="52"/>
      <c r="BD145" s="67"/>
      <c r="BE145" s="53">
        <f t="shared" ref="BE145:BF150" si="275">AD145-N145-AH145-AK145-AN145-AQ145</f>
        <v>0</v>
      </c>
      <c r="BF145" s="53">
        <f t="shared" si="275"/>
        <v>0</v>
      </c>
      <c r="BG145" s="61">
        <f t="shared" si="269"/>
        <v>110.36233057940494</v>
      </c>
      <c r="BH145" s="60">
        <f t="shared" si="270"/>
        <v>107.49769888231427</v>
      </c>
      <c r="BI145" s="62">
        <f t="shared" si="271"/>
        <v>100</v>
      </c>
      <c r="BJ145" s="63"/>
      <c r="BK145" s="42"/>
      <c r="BL145" s="52"/>
      <c r="BM145" s="67"/>
      <c r="BN145" s="53">
        <f t="shared" ref="BN145:BO150" si="276">AD145-Y145</f>
        <v>0</v>
      </c>
      <c r="BO145" s="53">
        <f t="shared" si="276"/>
        <v>0</v>
      </c>
      <c r="BP145" s="52"/>
      <c r="BQ145" s="67"/>
      <c r="BR145" s="60">
        <f t="shared" ref="BR145:BS150" si="277">IF(Y145=0,0,AD145/Y145*100)</f>
        <v>100</v>
      </c>
      <c r="BS145" s="62">
        <f t="shared" si="277"/>
        <v>100</v>
      </c>
      <c r="BT145" s="42"/>
      <c r="BU145" s="52"/>
      <c r="BV145" s="67"/>
      <c r="BW145" s="53">
        <f t="shared" ref="BW145:BX150" si="278">AD145-D145</f>
        <v>-3569660</v>
      </c>
      <c r="BX145" s="53">
        <f t="shared" si="278"/>
        <v>-10</v>
      </c>
      <c r="BY145" s="59"/>
      <c r="BZ145" s="72"/>
      <c r="CA145" s="60">
        <f t="shared" ref="CA145:CB150" si="279">IF(D145=0,0,AD145/D145*100)</f>
        <v>72.305382949849189</v>
      </c>
      <c r="CB145" s="62">
        <f t="shared" si="279"/>
        <v>65.517241379310349</v>
      </c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</row>
    <row r="146" spans="1:131" s="18" customFormat="1" ht="20.25" hidden="1" x14ac:dyDescent="0.3">
      <c r="A146" s="64" t="s">
        <v>45</v>
      </c>
      <c r="B146" s="52"/>
      <c r="C146" s="67"/>
      <c r="D146" s="83">
        <v>0</v>
      </c>
      <c r="E146" s="83">
        <v>0</v>
      </c>
      <c r="F146" s="54">
        <f t="shared" si="264"/>
        <v>0</v>
      </c>
      <c r="G146" s="52"/>
      <c r="H146" s="67"/>
      <c r="I146" s="83">
        <v>0</v>
      </c>
      <c r="J146" s="83">
        <v>0</v>
      </c>
      <c r="K146" s="54">
        <f t="shared" si="265"/>
        <v>0</v>
      </c>
      <c r="L146" s="52"/>
      <c r="M146" s="67"/>
      <c r="N146" s="83">
        <v>0</v>
      </c>
      <c r="O146" s="83">
        <v>0</v>
      </c>
      <c r="P146" s="55">
        <f t="shared" si="266"/>
        <v>0</v>
      </c>
      <c r="Q146" s="52"/>
      <c r="R146" s="84"/>
      <c r="S146" s="85"/>
      <c r="T146" s="52"/>
      <c r="U146" s="84"/>
      <c r="V146" s="85"/>
      <c r="W146" s="52"/>
      <c r="X146" s="67"/>
      <c r="Y146" s="67">
        <f t="shared" si="272"/>
        <v>0</v>
      </c>
      <c r="Z146" s="67">
        <f t="shared" si="272"/>
        <v>0</v>
      </c>
      <c r="AA146" s="54">
        <f t="shared" si="267"/>
        <v>0</v>
      </c>
      <c r="AB146" s="52"/>
      <c r="AC146" s="67"/>
      <c r="AD146" s="84"/>
      <c r="AE146" s="84"/>
      <c r="AF146" s="54">
        <f t="shared" si="268"/>
        <v>0</v>
      </c>
      <c r="AG146" s="52"/>
      <c r="AH146" s="84"/>
      <c r="AI146" s="85"/>
      <c r="AJ146" s="52"/>
      <c r="AK146" s="84"/>
      <c r="AL146" s="85"/>
      <c r="AM146" s="52"/>
      <c r="AN146" s="84"/>
      <c r="AO146" s="85"/>
      <c r="AP146" s="52"/>
      <c r="AQ146" s="84"/>
      <c r="AR146" s="85"/>
      <c r="AS146" s="71"/>
      <c r="AT146" s="42"/>
      <c r="AU146" s="52"/>
      <c r="AV146" s="67"/>
      <c r="AW146" s="67">
        <f t="shared" si="273"/>
        <v>0</v>
      </c>
      <c r="AX146" s="67">
        <f t="shared" si="273"/>
        <v>0</v>
      </c>
      <c r="AY146" s="59"/>
      <c r="AZ146" s="72"/>
      <c r="BA146" s="72">
        <f t="shared" si="274"/>
        <v>0</v>
      </c>
      <c r="BB146" s="72">
        <f t="shared" si="274"/>
        <v>0</v>
      </c>
      <c r="BC146" s="52"/>
      <c r="BD146" s="67"/>
      <c r="BE146" s="67">
        <f t="shared" si="275"/>
        <v>0</v>
      </c>
      <c r="BF146" s="67">
        <f t="shared" si="275"/>
        <v>0</v>
      </c>
      <c r="BG146" s="59">
        <f t="shared" si="269"/>
        <v>0</v>
      </c>
      <c r="BH146" s="72">
        <f t="shared" si="270"/>
        <v>0</v>
      </c>
      <c r="BI146" s="74">
        <f t="shared" si="271"/>
        <v>0</v>
      </c>
      <c r="BJ146" s="73"/>
      <c r="BK146" s="42"/>
      <c r="BL146" s="52"/>
      <c r="BM146" s="67"/>
      <c r="BN146" s="67">
        <f t="shared" si="276"/>
        <v>0</v>
      </c>
      <c r="BO146" s="67">
        <f t="shared" si="276"/>
        <v>0</v>
      </c>
      <c r="BP146" s="52"/>
      <c r="BQ146" s="67"/>
      <c r="BR146" s="72">
        <f t="shared" si="277"/>
        <v>0</v>
      </c>
      <c r="BS146" s="74">
        <f t="shared" si="277"/>
        <v>0</v>
      </c>
      <c r="BT146" s="42"/>
      <c r="BU146" s="52"/>
      <c r="BV146" s="67"/>
      <c r="BW146" s="67">
        <f t="shared" si="278"/>
        <v>0</v>
      </c>
      <c r="BX146" s="67">
        <f t="shared" si="278"/>
        <v>0</v>
      </c>
      <c r="BY146" s="59"/>
      <c r="BZ146" s="72"/>
      <c r="CA146" s="72">
        <f t="shared" si="279"/>
        <v>0</v>
      </c>
      <c r="CB146" s="74">
        <f t="shared" si="279"/>
        <v>0</v>
      </c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</row>
    <row r="147" spans="1:131" ht="20.25" hidden="1" outlineLevel="1" x14ac:dyDescent="0.3">
      <c r="A147" s="64" t="s">
        <v>46</v>
      </c>
      <c r="B147" s="52"/>
      <c r="C147" s="67"/>
      <c r="D147" s="83">
        <v>0</v>
      </c>
      <c r="E147" s="83">
        <v>0</v>
      </c>
      <c r="F147" s="54">
        <f t="shared" si="264"/>
        <v>0</v>
      </c>
      <c r="G147" s="52"/>
      <c r="H147" s="67"/>
      <c r="I147" s="83">
        <v>0</v>
      </c>
      <c r="J147" s="83">
        <v>0</v>
      </c>
      <c r="K147" s="54">
        <f t="shared" si="265"/>
        <v>0</v>
      </c>
      <c r="L147" s="52"/>
      <c r="M147" s="67"/>
      <c r="N147" s="83">
        <v>0</v>
      </c>
      <c r="O147" s="83">
        <v>0</v>
      </c>
      <c r="P147" s="55">
        <f t="shared" si="266"/>
        <v>0</v>
      </c>
      <c r="Q147" s="52"/>
      <c r="R147" s="84"/>
      <c r="S147" s="85"/>
      <c r="T147" s="52"/>
      <c r="U147" s="84"/>
      <c r="V147" s="85"/>
      <c r="W147" s="52"/>
      <c r="X147" s="67"/>
      <c r="Y147" s="67">
        <f t="shared" si="272"/>
        <v>0</v>
      </c>
      <c r="Z147" s="67">
        <f t="shared" si="272"/>
        <v>0</v>
      </c>
      <c r="AA147" s="54">
        <f t="shared" si="267"/>
        <v>0</v>
      </c>
      <c r="AB147" s="52"/>
      <c r="AC147" s="67"/>
      <c r="AD147" s="84"/>
      <c r="AE147" s="84"/>
      <c r="AF147" s="54">
        <f t="shared" si="268"/>
        <v>0</v>
      </c>
      <c r="AG147" s="52"/>
      <c r="AH147" s="84"/>
      <c r="AI147" s="85"/>
      <c r="AJ147" s="52"/>
      <c r="AK147" s="84"/>
      <c r="AL147" s="85"/>
      <c r="AM147" s="52"/>
      <c r="AN147" s="84"/>
      <c r="AO147" s="85"/>
      <c r="AP147" s="52"/>
      <c r="AQ147" s="84"/>
      <c r="AR147" s="85"/>
      <c r="AS147" s="71"/>
      <c r="AT147" s="42"/>
      <c r="AU147" s="52"/>
      <c r="AV147" s="67"/>
      <c r="AW147" s="67">
        <f t="shared" si="273"/>
        <v>0</v>
      </c>
      <c r="AX147" s="67">
        <f t="shared" si="273"/>
        <v>0</v>
      </c>
      <c r="AY147" s="59"/>
      <c r="AZ147" s="72"/>
      <c r="BA147" s="72">
        <f t="shared" si="274"/>
        <v>0</v>
      </c>
      <c r="BB147" s="72">
        <f t="shared" si="274"/>
        <v>0</v>
      </c>
      <c r="BC147" s="52"/>
      <c r="BD147" s="67"/>
      <c r="BE147" s="67">
        <f t="shared" si="275"/>
        <v>0</v>
      </c>
      <c r="BF147" s="67">
        <f t="shared" si="275"/>
        <v>0</v>
      </c>
      <c r="BG147" s="59">
        <f t="shared" si="269"/>
        <v>0</v>
      </c>
      <c r="BH147" s="72">
        <f t="shared" si="270"/>
        <v>0</v>
      </c>
      <c r="BI147" s="74">
        <f t="shared" si="271"/>
        <v>0</v>
      </c>
      <c r="BJ147" s="73"/>
      <c r="BK147" s="42"/>
      <c r="BL147" s="52"/>
      <c r="BM147" s="67"/>
      <c r="BN147" s="67">
        <f t="shared" si="276"/>
        <v>0</v>
      </c>
      <c r="BO147" s="67">
        <f t="shared" si="276"/>
        <v>0</v>
      </c>
      <c r="BP147" s="52"/>
      <c r="BQ147" s="67"/>
      <c r="BR147" s="72">
        <f t="shared" si="277"/>
        <v>0</v>
      </c>
      <c r="BS147" s="74">
        <f t="shared" si="277"/>
        <v>0</v>
      </c>
      <c r="BT147" s="42"/>
      <c r="BU147" s="52"/>
      <c r="BV147" s="67"/>
      <c r="BW147" s="67">
        <f t="shared" si="278"/>
        <v>0</v>
      </c>
      <c r="BX147" s="67">
        <f t="shared" si="278"/>
        <v>0</v>
      </c>
      <c r="BY147" s="59"/>
      <c r="BZ147" s="72"/>
      <c r="CA147" s="72">
        <f t="shared" si="279"/>
        <v>0</v>
      </c>
      <c r="CB147" s="74">
        <f t="shared" si="279"/>
        <v>0</v>
      </c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</row>
    <row r="148" spans="1:131" ht="20.25" hidden="1" outlineLevel="1" x14ac:dyDescent="0.3">
      <c r="A148" s="64" t="s">
        <v>47</v>
      </c>
      <c r="B148" s="52"/>
      <c r="C148" s="67"/>
      <c r="D148" s="83">
        <v>0</v>
      </c>
      <c r="E148" s="83">
        <v>0</v>
      </c>
      <c r="F148" s="54">
        <f t="shared" si="264"/>
        <v>0</v>
      </c>
      <c r="G148" s="52"/>
      <c r="H148" s="67"/>
      <c r="I148" s="83">
        <v>0</v>
      </c>
      <c r="J148" s="83">
        <v>0</v>
      </c>
      <c r="K148" s="54">
        <f t="shared" si="265"/>
        <v>0</v>
      </c>
      <c r="L148" s="52"/>
      <c r="M148" s="67"/>
      <c r="N148" s="83">
        <v>0</v>
      </c>
      <c r="O148" s="83">
        <v>0</v>
      </c>
      <c r="P148" s="55">
        <f t="shared" si="266"/>
        <v>0</v>
      </c>
      <c r="Q148" s="52"/>
      <c r="R148" s="84"/>
      <c r="S148" s="85"/>
      <c r="T148" s="52"/>
      <c r="U148" s="84"/>
      <c r="V148" s="85"/>
      <c r="W148" s="52"/>
      <c r="X148" s="67"/>
      <c r="Y148" s="67">
        <f t="shared" si="272"/>
        <v>0</v>
      </c>
      <c r="Z148" s="67">
        <f t="shared" si="272"/>
        <v>0</v>
      </c>
      <c r="AA148" s="54">
        <f t="shared" si="267"/>
        <v>0</v>
      </c>
      <c r="AB148" s="52"/>
      <c r="AC148" s="67"/>
      <c r="AD148" s="84"/>
      <c r="AE148" s="84"/>
      <c r="AF148" s="54">
        <f t="shared" si="268"/>
        <v>0</v>
      </c>
      <c r="AG148" s="52"/>
      <c r="AH148" s="84"/>
      <c r="AI148" s="85"/>
      <c r="AJ148" s="52"/>
      <c r="AK148" s="84"/>
      <c r="AL148" s="85"/>
      <c r="AM148" s="52"/>
      <c r="AN148" s="84"/>
      <c r="AO148" s="85"/>
      <c r="AP148" s="52"/>
      <c r="AQ148" s="84"/>
      <c r="AR148" s="85"/>
      <c r="AS148" s="71"/>
      <c r="AT148" s="42"/>
      <c r="AU148" s="52"/>
      <c r="AV148" s="67"/>
      <c r="AW148" s="67">
        <f t="shared" si="273"/>
        <v>0</v>
      </c>
      <c r="AX148" s="67">
        <f t="shared" si="273"/>
        <v>0</v>
      </c>
      <c r="AY148" s="59"/>
      <c r="AZ148" s="72"/>
      <c r="BA148" s="72">
        <f t="shared" si="274"/>
        <v>0</v>
      </c>
      <c r="BB148" s="72">
        <f t="shared" si="274"/>
        <v>0</v>
      </c>
      <c r="BC148" s="52"/>
      <c r="BD148" s="67"/>
      <c r="BE148" s="67">
        <f t="shared" si="275"/>
        <v>0</v>
      </c>
      <c r="BF148" s="67">
        <f t="shared" si="275"/>
        <v>0</v>
      </c>
      <c r="BG148" s="59">
        <f t="shared" si="269"/>
        <v>0</v>
      </c>
      <c r="BH148" s="72">
        <f t="shared" si="270"/>
        <v>0</v>
      </c>
      <c r="BI148" s="74">
        <f t="shared" si="271"/>
        <v>0</v>
      </c>
      <c r="BJ148" s="73"/>
      <c r="BK148" s="42"/>
      <c r="BL148" s="52"/>
      <c r="BM148" s="67"/>
      <c r="BN148" s="67">
        <f t="shared" si="276"/>
        <v>0</v>
      </c>
      <c r="BO148" s="67">
        <f t="shared" si="276"/>
        <v>0</v>
      </c>
      <c r="BP148" s="52"/>
      <c r="BQ148" s="67"/>
      <c r="BR148" s="72">
        <f t="shared" si="277"/>
        <v>0</v>
      </c>
      <c r="BS148" s="74">
        <f t="shared" si="277"/>
        <v>0</v>
      </c>
      <c r="BT148" s="42"/>
      <c r="BU148" s="52"/>
      <c r="BV148" s="67"/>
      <c r="BW148" s="67">
        <f t="shared" si="278"/>
        <v>0</v>
      </c>
      <c r="BX148" s="67">
        <f t="shared" si="278"/>
        <v>0</v>
      </c>
      <c r="BY148" s="59"/>
      <c r="BZ148" s="72"/>
      <c r="CA148" s="72">
        <f t="shared" si="279"/>
        <v>0</v>
      </c>
      <c r="CB148" s="74">
        <f t="shared" si="279"/>
        <v>0</v>
      </c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</row>
    <row r="149" spans="1:131" ht="21" outlineLevel="1" thickBot="1" x14ac:dyDescent="0.35">
      <c r="A149" s="64" t="s">
        <v>48</v>
      </c>
      <c r="B149" s="52"/>
      <c r="C149" s="67"/>
      <c r="D149" s="83">
        <v>0</v>
      </c>
      <c r="E149" s="83">
        <v>0</v>
      </c>
      <c r="F149" s="54">
        <f t="shared" si="264"/>
        <v>0</v>
      </c>
      <c r="G149" s="52"/>
      <c r="H149" s="67"/>
      <c r="I149" s="83">
        <v>1794132</v>
      </c>
      <c r="J149" s="83">
        <v>4</v>
      </c>
      <c r="K149" s="54">
        <f t="shared" si="265"/>
        <v>37378</v>
      </c>
      <c r="L149" s="52"/>
      <c r="M149" s="67"/>
      <c r="N149" s="83"/>
      <c r="O149" s="83"/>
      <c r="P149" s="55">
        <f t="shared" si="266"/>
        <v>0</v>
      </c>
      <c r="Q149" s="52"/>
      <c r="R149" s="84"/>
      <c r="S149" s="85"/>
      <c r="T149" s="52"/>
      <c r="U149" s="84"/>
      <c r="V149" s="85"/>
      <c r="W149" s="52"/>
      <c r="X149" s="67"/>
      <c r="Y149" s="67">
        <f t="shared" si="272"/>
        <v>0</v>
      </c>
      <c r="Z149" s="67">
        <f t="shared" si="272"/>
        <v>0</v>
      </c>
      <c r="AA149" s="54">
        <f t="shared" si="267"/>
        <v>0</v>
      </c>
      <c r="AB149" s="52"/>
      <c r="AC149" s="67"/>
      <c r="AD149" s="84">
        <v>0</v>
      </c>
      <c r="AE149" s="84">
        <v>0</v>
      </c>
      <c r="AF149" s="54">
        <f t="shared" si="268"/>
        <v>0</v>
      </c>
      <c r="AG149" s="52"/>
      <c r="AH149" s="84"/>
      <c r="AI149" s="85"/>
      <c r="AJ149" s="52"/>
      <c r="AK149" s="84"/>
      <c r="AL149" s="85"/>
      <c r="AM149" s="52"/>
      <c r="AN149" s="84"/>
      <c r="AO149" s="85"/>
      <c r="AP149" s="52"/>
      <c r="AQ149" s="84"/>
      <c r="AR149" s="85"/>
      <c r="AS149" s="71"/>
      <c r="AT149" s="42"/>
      <c r="AU149" s="52"/>
      <c r="AV149" s="67"/>
      <c r="AW149" s="67">
        <f t="shared" si="273"/>
        <v>0</v>
      </c>
      <c r="AX149" s="67">
        <f t="shared" si="273"/>
        <v>0</v>
      </c>
      <c r="AY149" s="59"/>
      <c r="AZ149" s="72"/>
      <c r="BA149" s="72">
        <f t="shared" si="274"/>
        <v>0</v>
      </c>
      <c r="BB149" s="72">
        <f t="shared" si="274"/>
        <v>0</v>
      </c>
      <c r="BC149" s="52"/>
      <c r="BD149" s="67"/>
      <c r="BE149" s="67">
        <f t="shared" si="275"/>
        <v>0</v>
      </c>
      <c r="BF149" s="67">
        <f t="shared" si="275"/>
        <v>0</v>
      </c>
      <c r="BG149" s="59">
        <f t="shared" si="269"/>
        <v>0</v>
      </c>
      <c r="BH149" s="72">
        <f t="shared" si="270"/>
        <v>0</v>
      </c>
      <c r="BI149" s="74">
        <f t="shared" si="271"/>
        <v>0</v>
      </c>
      <c r="BJ149" s="73"/>
      <c r="BK149" s="42"/>
      <c r="BL149" s="52"/>
      <c r="BM149" s="67"/>
      <c r="BN149" s="67">
        <f t="shared" si="276"/>
        <v>0</v>
      </c>
      <c r="BO149" s="67">
        <f t="shared" si="276"/>
        <v>0</v>
      </c>
      <c r="BP149" s="52"/>
      <c r="BQ149" s="67"/>
      <c r="BR149" s="72">
        <f t="shared" si="277"/>
        <v>0</v>
      </c>
      <c r="BS149" s="74">
        <f t="shared" si="277"/>
        <v>0</v>
      </c>
      <c r="BT149" s="42"/>
      <c r="BU149" s="52"/>
      <c r="BV149" s="67"/>
      <c r="BW149" s="67">
        <f t="shared" si="278"/>
        <v>0</v>
      </c>
      <c r="BX149" s="67">
        <f t="shared" si="278"/>
        <v>0</v>
      </c>
      <c r="BY149" s="59"/>
      <c r="BZ149" s="72"/>
      <c r="CA149" s="72">
        <f t="shared" si="279"/>
        <v>0</v>
      </c>
      <c r="CB149" s="74">
        <f t="shared" si="279"/>
        <v>0</v>
      </c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</row>
    <row r="150" spans="1:131" ht="21" hidden="1" outlineLevel="1" thickBot="1" x14ac:dyDescent="0.35">
      <c r="A150" s="65" t="s">
        <v>49</v>
      </c>
      <c r="B150" s="52"/>
      <c r="C150" s="67"/>
      <c r="D150" s="83">
        <v>0</v>
      </c>
      <c r="E150" s="83">
        <v>0</v>
      </c>
      <c r="F150" s="54">
        <f t="shared" si="264"/>
        <v>0</v>
      </c>
      <c r="G150" s="52"/>
      <c r="H150" s="67"/>
      <c r="I150" s="83">
        <v>0</v>
      </c>
      <c r="J150" s="83">
        <v>0</v>
      </c>
      <c r="K150" s="54">
        <f t="shared" si="265"/>
        <v>0</v>
      </c>
      <c r="L150" s="52"/>
      <c r="M150" s="67"/>
      <c r="N150" s="83">
        <v>0</v>
      </c>
      <c r="O150" s="83">
        <v>0</v>
      </c>
      <c r="P150" s="55">
        <f t="shared" si="266"/>
        <v>0</v>
      </c>
      <c r="Q150" s="52"/>
      <c r="R150" s="84"/>
      <c r="S150" s="85"/>
      <c r="T150" s="52"/>
      <c r="U150" s="84"/>
      <c r="V150" s="85"/>
      <c r="W150" s="52"/>
      <c r="X150" s="67"/>
      <c r="Y150" s="67">
        <f t="shared" si="272"/>
        <v>0</v>
      </c>
      <c r="Z150" s="67">
        <f t="shared" si="272"/>
        <v>0</v>
      </c>
      <c r="AA150" s="54">
        <f t="shared" si="267"/>
        <v>0</v>
      </c>
      <c r="AB150" s="52"/>
      <c r="AC150" s="67"/>
      <c r="AD150" s="84"/>
      <c r="AE150" s="84"/>
      <c r="AF150" s="54">
        <f t="shared" si="268"/>
        <v>0</v>
      </c>
      <c r="AG150" s="52"/>
      <c r="AH150" s="84"/>
      <c r="AI150" s="85"/>
      <c r="AJ150" s="52"/>
      <c r="AK150" s="84"/>
      <c r="AL150" s="85"/>
      <c r="AM150" s="52"/>
      <c r="AN150" s="84"/>
      <c r="AO150" s="85"/>
      <c r="AP150" s="52"/>
      <c r="AQ150" s="84"/>
      <c r="AR150" s="85"/>
      <c r="AS150" s="71"/>
      <c r="AT150" s="42"/>
      <c r="AU150" s="52"/>
      <c r="AV150" s="67"/>
      <c r="AW150" s="67">
        <f t="shared" si="273"/>
        <v>0</v>
      </c>
      <c r="AX150" s="67">
        <f t="shared" si="273"/>
        <v>0</v>
      </c>
      <c r="AY150" s="59"/>
      <c r="AZ150" s="72"/>
      <c r="BA150" s="72">
        <f t="shared" si="274"/>
        <v>0</v>
      </c>
      <c r="BB150" s="72">
        <f t="shared" si="274"/>
        <v>0</v>
      </c>
      <c r="BC150" s="52"/>
      <c r="BD150" s="67"/>
      <c r="BE150" s="67">
        <f t="shared" si="275"/>
        <v>0</v>
      </c>
      <c r="BF150" s="67">
        <f t="shared" si="275"/>
        <v>0</v>
      </c>
      <c r="BG150" s="59">
        <f t="shared" si="269"/>
        <v>0</v>
      </c>
      <c r="BH150" s="72">
        <f t="shared" si="270"/>
        <v>0</v>
      </c>
      <c r="BI150" s="74">
        <f t="shared" si="271"/>
        <v>0</v>
      </c>
      <c r="BJ150" s="73"/>
      <c r="BK150" s="42"/>
      <c r="BL150" s="52"/>
      <c r="BM150" s="67"/>
      <c r="BN150" s="67">
        <f t="shared" si="276"/>
        <v>0</v>
      </c>
      <c r="BO150" s="67">
        <f t="shared" si="276"/>
        <v>0</v>
      </c>
      <c r="BP150" s="52"/>
      <c r="BQ150" s="67"/>
      <c r="BR150" s="72">
        <f t="shared" si="277"/>
        <v>0</v>
      </c>
      <c r="BS150" s="74">
        <f t="shared" si="277"/>
        <v>0</v>
      </c>
      <c r="BT150" s="42"/>
      <c r="BU150" s="52"/>
      <c r="BV150" s="67"/>
      <c r="BW150" s="67">
        <f t="shared" si="278"/>
        <v>0</v>
      </c>
      <c r="BX150" s="67">
        <f t="shared" si="278"/>
        <v>0</v>
      </c>
      <c r="BY150" s="59"/>
      <c r="BZ150" s="72"/>
      <c r="CA150" s="72">
        <f t="shared" si="279"/>
        <v>0</v>
      </c>
      <c r="CB150" s="74">
        <f t="shared" si="279"/>
        <v>0</v>
      </c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</row>
    <row r="151" spans="1:131" ht="21" hidden="1" outlineLevel="1" thickBot="1" x14ac:dyDescent="0.35">
      <c r="A151" s="64" t="s">
        <v>50</v>
      </c>
      <c r="B151" s="90"/>
      <c r="C151" s="91">
        <v>0</v>
      </c>
      <c r="D151" s="92"/>
      <c r="E151" s="92"/>
      <c r="F151" s="93"/>
      <c r="G151" s="90"/>
      <c r="H151" s="91">
        <v>0</v>
      </c>
      <c r="I151" s="92"/>
      <c r="J151" s="92"/>
      <c r="K151" s="93"/>
      <c r="L151" s="90"/>
      <c r="M151" s="91">
        <v>0</v>
      </c>
      <c r="N151" s="92"/>
      <c r="O151" s="92"/>
      <c r="P151" s="94"/>
      <c r="Q151" s="95"/>
      <c r="R151" s="92"/>
      <c r="S151" s="93"/>
      <c r="T151" s="95"/>
      <c r="U151" s="92"/>
      <c r="V151" s="93"/>
      <c r="W151" s="90"/>
      <c r="X151" s="92">
        <f>M151+Q151-T151</f>
        <v>0</v>
      </c>
      <c r="Y151" s="92"/>
      <c r="Z151" s="92"/>
      <c r="AA151" s="93"/>
      <c r="AB151" s="90"/>
      <c r="AC151" s="96"/>
      <c r="AD151" s="92"/>
      <c r="AE151" s="92"/>
      <c r="AF151" s="93"/>
      <c r="AG151" s="95"/>
      <c r="AH151" s="92"/>
      <c r="AI151" s="93"/>
      <c r="AJ151" s="95"/>
      <c r="AK151" s="92"/>
      <c r="AL151" s="93"/>
      <c r="AM151" s="95"/>
      <c r="AN151" s="92"/>
      <c r="AO151" s="93"/>
      <c r="AP151" s="95"/>
      <c r="AQ151" s="92"/>
      <c r="AR151" s="93"/>
      <c r="AS151" s="97"/>
      <c r="AT151" s="42"/>
      <c r="AU151" s="90"/>
      <c r="AV151" s="92">
        <f>AC151-M151</f>
        <v>0</v>
      </c>
      <c r="AW151" s="92"/>
      <c r="AX151" s="92"/>
      <c r="AY151" s="98"/>
      <c r="AZ151" s="99">
        <f>IF(M151=0,0,AC151/M151*100)</f>
        <v>0</v>
      </c>
      <c r="BA151" s="99"/>
      <c r="BB151" s="99"/>
      <c r="BC151" s="90"/>
      <c r="BD151" s="92">
        <f>AC151-M151-AG151-AJ151-AM151-AP151</f>
        <v>0</v>
      </c>
      <c r="BE151" s="92"/>
      <c r="BF151" s="92"/>
      <c r="BG151" s="90"/>
      <c r="BH151" s="92"/>
      <c r="BI151" s="93"/>
      <c r="BJ151" s="100"/>
      <c r="BK151" s="42"/>
      <c r="BL151" s="90"/>
      <c r="BM151" s="92">
        <f>AC151-X151</f>
        <v>0</v>
      </c>
      <c r="BN151" s="92"/>
      <c r="BO151" s="92"/>
      <c r="BP151" s="90"/>
      <c r="BQ151" s="99">
        <f>IF(X151=0,0,AC151/X151*100)</f>
        <v>0</v>
      </c>
      <c r="BR151" s="92"/>
      <c r="BS151" s="93"/>
      <c r="BT151" s="42"/>
      <c r="BU151" s="90"/>
      <c r="BV151" s="92">
        <f>AC151-C151</f>
        <v>0</v>
      </c>
      <c r="BW151" s="92"/>
      <c r="BX151" s="92"/>
      <c r="BY151" s="98"/>
      <c r="BZ151" s="99">
        <f>IF(C151=0,0,AC151/C151*100)</f>
        <v>0</v>
      </c>
      <c r="CA151" s="99"/>
      <c r="CB151" s="101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</row>
    <row r="152" spans="1:131" s="106" customFormat="1" ht="5.25" customHeight="1" collapsed="1" thickBot="1" x14ac:dyDescent="0.35">
      <c r="A152" s="102"/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42"/>
      <c r="AU152" s="103"/>
      <c r="AV152" s="103"/>
      <c r="AW152" s="103"/>
      <c r="AX152" s="103"/>
      <c r="AY152" s="103"/>
      <c r="AZ152" s="103"/>
      <c r="BA152" s="103"/>
      <c r="BB152" s="103"/>
      <c r="BC152" s="103"/>
      <c r="BD152" s="103"/>
      <c r="BE152" s="103"/>
      <c r="BF152" s="103"/>
      <c r="BG152" s="103"/>
      <c r="BH152" s="103"/>
      <c r="BI152" s="103"/>
      <c r="BJ152" s="103"/>
      <c r="BK152" s="42"/>
      <c r="BL152" s="104"/>
      <c r="BM152" s="104"/>
      <c r="BN152" s="104"/>
      <c r="BO152" s="104"/>
      <c r="BP152" s="104"/>
      <c r="BQ152" s="104"/>
      <c r="BR152" s="104"/>
      <c r="BS152" s="104"/>
      <c r="BT152" s="42"/>
      <c r="BU152" s="104"/>
      <c r="BV152" s="104"/>
      <c r="BW152" s="104"/>
      <c r="BX152" s="104"/>
      <c r="BY152" s="105"/>
      <c r="BZ152" s="105"/>
      <c r="CA152" s="105"/>
      <c r="CB152" s="105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</row>
    <row r="153" spans="1:131" s="50" customFormat="1" ht="27.75" customHeight="1" thickBot="1" x14ac:dyDescent="0.25">
      <c r="A153" s="107" t="s">
        <v>65</v>
      </c>
      <c r="B153" s="108">
        <f t="shared" ref="B153:B158" si="280">C153+D153</f>
        <v>29941120</v>
      </c>
      <c r="C153" s="109">
        <v>734215</v>
      </c>
      <c r="D153" s="110">
        <f>D154+D155</f>
        <v>29206905</v>
      </c>
      <c r="E153" s="110">
        <f>E154+E155</f>
        <v>88</v>
      </c>
      <c r="F153" s="111">
        <f t="shared" ref="F153:F158" si="281">IF(E153=0,0,ROUND(D153/E153/12,0))</f>
        <v>27658</v>
      </c>
      <c r="G153" s="108">
        <f t="shared" ref="G153:G158" si="282">H153+I153</f>
        <v>24135266</v>
      </c>
      <c r="H153" s="109">
        <v>1390853</v>
      </c>
      <c r="I153" s="110">
        <f>I154+I155</f>
        <v>22744413</v>
      </c>
      <c r="J153" s="110">
        <f>J154+J155</f>
        <v>91</v>
      </c>
      <c r="K153" s="111">
        <f t="shared" ref="K153:K158" si="283">IF(J153=0,0,ROUND(I153/J153/12,0))</f>
        <v>20828</v>
      </c>
      <c r="L153" s="108">
        <f t="shared" ref="L153:L158" si="284">M153+N153</f>
        <v>24248988</v>
      </c>
      <c r="M153" s="109">
        <v>1390853</v>
      </c>
      <c r="N153" s="110">
        <f>N154+N155</f>
        <v>22858135</v>
      </c>
      <c r="O153" s="110">
        <f>O154+O155</f>
        <v>91</v>
      </c>
      <c r="P153" s="112">
        <f t="shared" ref="P153:P158" si="285">IF(O153=0,0,ROUND(N153/O153/12,0))</f>
        <v>20932</v>
      </c>
      <c r="Q153" s="113"/>
      <c r="R153" s="114">
        <f>R154+R155</f>
        <v>6260502</v>
      </c>
      <c r="S153" s="115">
        <f>S154+S155</f>
        <v>0</v>
      </c>
      <c r="T153" s="116"/>
      <c r="U153" s="114">
        <f>U154+U155</f>
        <v>0</v>
      </c>
      <c r="V153" s="115">
        <f>V154+V155</f>
        <v>0</v>
      </c>
      <c r="W153" s="108">
        <f t="shared" ref="W153:W158" si="286">X153+Y153</f>
        <v>30509490</v>
      </c>
      <c r="X153" s="117">
        <f t="shared" ref="X153:Z158" si="287">M153+Q153-T153</f>
        <v>1390853</v>
      </c>
      <c r="Y153" s="117">
        <f t="shared" si="287"/>
        <v>29118637</v>
      </c>
      <c r="Z153" s="117">
        <f t="shared" si="287"/>
        <v>91</v>
      </c>
      <c r="AA153" s="111">
        <f t="shared" ref="AA153:AA158" si="288">IF(Z153=0,0,ROUND(Y153/Z153/12,0))</f>
        <v>26665</v>
      </c>
      <c r="AB153" s="108">
        <f t="shared" ref="AB153:AB158" si="289">AC153+AD153</f>
        <v>29937292</v>
      </c>
      <c r="AC153" s="118">
        <v>818655</v>
      </c>
      <c r="AD153" s="114">
        <f>AD154+AD155</f>
        <v>29118637</v>
      </c>
      <c r="AE153" s="114">
        <f>AE154+AE155</f>
        <v>87</v>
      </c>
      <c r="AF153" s="111">
        <f t="shared" ref="AF153:AF158" si="290">IF(AE153=0,0,ROUND(AD153/AE153/12,0))</f>
        <v>27891</v>
      </c>
      <c r="AG153" s="113"/>
      <c r="AH153" s="114">
        <f>AH154+AH155</f>
        <v>0</v>
      </c>
      <c r="AI153" s="115">
        <f>AI154+AI155</f>
        <v>0</v>
      </c>
      <c r="AJ153" s="113"/>
      <c r="AK153" s="114">
        <f>AK154+AK155</f>
        <v>0</v>
      </c>
      <c r="AL153" s="115">
        <f>AL154+AL155</f>
        <v>0</v>
      </c>
      <c r="AM153" s="113"/>
      <c r="AN153" s="114">
        <f>AN154+AN155</f>
        <v>6260502</v>
      </c>
      <c r="AO153" s="115">
        <f>AO154+AO155</f>
        <v>0</v>
      </c>
      <c r="AP153" s="113"/>
      <c r="AQ153" s="114">
        <f>AQ154+AQ155</f>
        <v>0</v>
      </c>
      <c r="AR153" s="115">
        <f>AR154+AR155</f>
        <v>0</v>
      </c>
      <c r="AS153" s="119">
        <f>AS154+AS155</f>
        <v>5842050</v>
      </c>
      <c r="AT153" s="42"/>
      <c r="AU153" s="108">
        <f t="shared" ref="AU153:AU158" si="291">AV153+AW153</f>
        <v>5688304</v>
      </c>
      <c r="AV153" s="117">
        <f t="shared" ref="AV153:AX158" si="292">AC153-M153</f>
        <v>-572198</v>
      </c>
      <c r="AW153" s="117">
        <f t="shared" si="292"/>
        <v>6260502</v>
      </c>
      <c r="AX153" s="117">
        <f t="shared" si="292"/>
        <v>-4</v>
      </c>
      <c r="AY153" s="120">
        <f t="shared" ref="AY153:BB158" si="293">IF(L153=0,0,AB153/L153*100)</f>
        <v>123.45790265556649</v>
      </c>
      <c r="AZ153" s="121">
        <f t="shared" si="293"/>
        <v>58.85992265178276</v>
      </c>
      <c r="BA153" s="121">
        <f t="shared" si="293"/>
        <v>127.38850741759991</v>
      </c>
      <c r="BB153" s="121">
        <f t="shared" si="293"/>
        <v>95.604395604395606</v>
      </c>
      <c r="BC153" s="108">
        <f t="shared" ref="BC153:BC158" si="294">BD153+BE153</f>
        <v>-572198</v>
      </c>
      <c r="BD153" s="117">
        <f t="shared" ref="BD153:BF158" si="295">AC153-M153-AG153-AJ153-AM153-AP153</f>
        <v>-572198</v>
      </c>
      <c r="BE153" s="117">
        <f t="shared" si="295"/>
        <v>0</v>
      </c>
      <c r="BF153" s="117">
        <f t="shared" si="295"/>
        <v>-4</v>
      </c>
      <c r="BG153" s="120">
        <f t="shared" ref="BG153:BG158" si="296">IF(F153=0,0,AF153/F153*100)</f>
        <v>100.84243256923855</v>
      </c>
      <c r="BH153" s="121">
        <f t="shared" ref="BH153:BH158" si="297">IF(K153=0,0,AF153/K153*100)</f>
        <v>133.91108123679663</v>
      </c>
      <c r="BI153" s="122">
        <f t="shared" ref="BI153:BI158" si="298">IF(P153=0,0,AF153/P153*100)</f>
        <v>133.24574813682401</v>
      </c>
      <c r="BJ153" s="123">
        <f t="shared" ref="BJ153:BJ158" si="299">AS153</f>
        <v>5842050</v>
      </c>
      <c r="BK153" s="42"/>
      <c r="BL153" s="108">
        <f t="shared" ref="BL153:BL158" si="300">BM153+BN153</f>
        <v>-572198</v>
      </c>
      <c r="BM153" s="117">
        <f t="shared" ref="BM153:BO158" si="301">AC153-X153</f>
        <v>-572198</v>
      </c>
      <c r="BN153" s="117">
        <f t="shared" si="301"/>
        <v>0</v>
      </c>
      <c r="BO153" s="117">
        <f t="shared" si="301"/>
        <v>-4</v>
      </c>
      <c r="BP153" s="120">
        <f t="shared" ref="BP153:BS158" si="302">IF(W153=0,0,AB153/W153*100)</f>
        <v>98.124524533186232</v>
      </c>
      <c r="BQ153" s="121">
        <f t="shared" si="302"/>
        <v>58.85992265178276</v>
      </c>
      <c r="BR153" s="121">
        <f t="shared" si="302"/>
        <v>100</v>
      </c>
      <c r="BS153" s="124">
        <f t="shared" si="302"/>
        <v>95.604395604395606</v>
      </c>
      <c r="BT153" s="42"/>
      <c r="BU153" s="108">
        <f t="shared" ref="BU153:BU158" si="303">BV153+BW153</f>
        <v>-3828</v>
      </c>
      <c r="BV153" s="117">
        <f t="shared" ref="BV153:BX158" si="304">AC153-C153</f>
        <v>84440</v>
      </c>
      <c r="BW153" s="117">
        <f t="shared" si="304"/>
        <v>-88268</v>
      </c>
      <c r="BX153" s="117">
        <f t="shared" si="304"/>
        <v>-1</v>
      </c>
      <c r="BY153" s="120">
        <f t="shared" ref="BY153:CB158" si="305">IF(B153=0,0,AB153/B153*100)</f>
        <v>99.987214907124383</v>
      </c>
      <c r="BZ153" s="121">
        <f t="shared" si="305"/>
        <v>111.50071845440368</v>
      </c>
      <c r="CA153" s="121">
        <f t="shared" si="305"/>
        <v>99.697783794619795</v>
      </c>
      <c r="CB153" s="124">
        <f t="shared" si="305"/>
        <v>98.86363636363636</v>
      </c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</row>
    <row r="154" spans="1:131" s="50" customFormat="1" ht="20.25" customHeight="1" thickBot="1" x14ac:dyDescent="0.25">
      <c r="A154" s="125" t="s">
        <v>66</v>
      </c>
      <c r="B154" s="35">
        <f t="shared" si="280"/>
        <v>29206905</v>
      </c>
      <c r="C154" s="126">
        <v>0</v>
      </c>
      <c r="D154" s="126">
        <v>29206905</v>
      </c>
      <c r="E154" s="126">
        <v>88</v>
      </c>
      <c r="F154" s="40">
        <f t="shared" si="281"/>
        <v>27658</v>
      </c>
      <c r="G154" s="35">
        <f t="shared" si="282"/>
        <v>22744413</v>
      </c>
      <c r="H154" s="126">
        <v>0</v>
      </c>
      <c r="I154" s="126">
        <v>22744413</v>
      </c>
      <c r="J154" s="126">
        <v>91</v>
      </c>
      <c r="K154" s="40">
        <f t="shared" si="283"/>
        <v>20828</v>
      </c>
      <c r="L154" s="35">
        <f t="shared" si="284"/>
        <v>22858135</v>
      </c>
      <c r="M154" s="126">
        <v>0</v>
      </c>
      <c r="N154" s="126">
        <v>22858135</v>
      </c>
      <c r="O154" s="126">
        <v>91</v>
      </c>
      <c r="P154" s="37">
        <f t="shared" si="285"/>
        <v>20932</v>
      </c>
      <c r="Q154" s="127"/>
      <c r="R154" s="128">
        <v>6260502</v>
      </c>
      <c r="S154" s="129"/>
      <c r="T154" s="130"/>
      <c r="U154" s="128"/>
      <c r="V154" s="129"/>
      <c r="W154" s="35">
        <f t="shared" si="286"/>
        <v>29118637</v>
      </c>
      <c r="X154" s="36">
        <f t="shared" si="287"/>
        <v>0</v>
      </c>
      <c r="Y154" s="36">
        <f t="shared" si="287"/>
        <v>29118637</v>
      </c>
      <c r="Z154" s="36">
        <f t="shared" si="287"/>
        <v>91</v>
      </c>
      <c r="AA154" s="40">
        <f t="shared" si="288"/>
        <v>26665</v>
      </c>
      <c r="AB154" s="35">
        <f t="shared" si="289"/>
        <v>29118637</v>
      </c>
      <c r="AC154" s="128">
        <v>0</v>
      </c>
      <c r="AD154" s="128">
        <v>29118637</v>
      </c>
      <c r="AE154" s="128">
        <v>87</v>
      </c>
      <c r="AF154" s="40">
        <f t="shared" si="290"/>
        <v>27891</v>
      </c>
      <c r="AG154" s="127"/>
      <c r="AH154" s="128"/>
      <c r="AI154" s="129"/>
      <c r="AJ154" s="127"/>
      <c r="AK154" s="128"/>
      <c r="AL154" s="129"/>
      <c r="AM154" s="127"/>
      <c r="AN154" s="128">
        <v>6260502</v>
      </c>
      <c r="AO154" s="129"/>
      <c r="AP154" s="127"/>
      <c r="AQ154" s="128"/>
      <c r="AR154" s="129"/>
      <c r="AS154" s="131">
        <v>5842050</v>
      </c>
      <c r="AT154" s="132"/>
      <c r="AU154" s="35">
        <f t="shared" si="291"/>
        <v>6260502</v>
      </c>
      <c r="AV154" s="36">
        <f t="shared" si="292"/>
        <v>0</v>
      </c>
      <c r="AW154" s="36">
        <f t="shared" si="292"/>
        <v>6260502</v>
      </c>
      <c r="AX154" s="36">
        <f t="shared" si="292"/>
        <v>-4</v>
      </c>
      <c r="AY154" s="45">
        <f t="shared" si="293"/>
        <v>127.38850741759991</v>
      </c>
      <c r="AZ154" s="46">
        <f t="shared" si="293"/>
        <v>0</v>
      </c>
      <c r="BA154" s="46">
        <f t="shared" si="293"/>
        <v>127.38850741759991</v>
      </c>
      <c r="BB154" s="46">
        <f t="shared" si="293"/>
        <v>95.604395604395606</v>
      </c>
      <c r="BC154" s="35">
        <f t="shared" si="294"/>
        <v>0</v>
      </c>
      <c r="BD154" s="36">
        <f t="shared" si="295"/>
        <v>0</v>
      </c>
      <c r="BE154" s="36">
        <f t="shared" si="295"/>
        <v>0</v>
      </c>
      <c r="BF154" s="36">
        <f t="shared" si="295"/>
        <v>-4</v>
      </c>
      <c r="BG154" s="45">
        <f t="shared" si="296"/>
        <v>100.84243256923855</v>
      </c>
      <c r="BH154" s="46">
        <f t="shared" si="297"/>
        <v>133.91108123679663</v>
      </c>
      <c r="BI154" s="47">
        <f t="shared" si="298"/>
        <v>133.24574813682401</v>
      </c>
      <c r="BJ154" s="133">
        <f t="shared" si="299"/>
        <v>5842050</v>
      </c>
      <c r="BK154" s="134"/>
      <c r="BL154" s="35">
        <f t="shared" si="300"/>
        <v>0</v>
      </c>
      <c r="BM154" s="36">
        <f t="shared" si="301"/>
        <v>0</v>
      </c>
      <c r="BN154" s="36">
        <f t="shared" si="301"/>
        <v>0</v>
      </c>
      <c r="BO154" s="36">
        <f t="shared" si="301"/>
        <v>-4</v>
      </c>
      <c r="BP154" s="45">
        <f t="shared" si="302"/>
        <v>100</v>
      </c>
      <c r="BQ154" s="46">
        <f t="shared" si="302"/>
        <v>0</v>
      </c>
      <c r="BR154" s="46">
        <f t="shared" si="302"/>
        <v>100</v>
      </c>
      <c r="BS154" s="47">
        <f t="shared" si="302"/>
        <v>95.604395604395606</v>
      </c>
      <c r="BT154" s="132"/>
      <c r="BU154" s="35">
        <f t="shared" si="303"/>
        <v>-88268</v>
      </c>
      <c r="BV154" s="36">
        <f t="shared" si="304"/>
        <v>0</v>
      </c>
      <c r="BW154" s="36">
        <f t="shared" si="304"/>
        <v>-88268</v>
      </c>
      <c r="BX154" s="36">
        <f t="shared" si="304"/>
        <v>-1</v>
      </c>
      <c r="BY154" s="45">
        <f t="shared" si="305"/>
        <v>99.697783794619795</v>
      </c>
      <c r="BZ154" s="46">
        <f t="shared" si="305"/>
        <v>0</v>
      </c>
      <c r="CA154" s="46">
        <f t="shared" si="305"/>
        <v>99.697783794619795</v>
      </c>
      <c r="CB154" s="47">
        <f t="shared" si="305"/>
        <v>98.86363636363636</v>
      </c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</row>
    <row r="155" spans="1:131" ht="21" hidden="1" outlineLevel="1" thickBot="1" x14ac:dyDescent="0.35">
      <c r="A155" s="135" t="s">
        <v>67</v>
      </c>
      <c r="B155" s="136">
        <f t="shared" si="280"/>
        <v>0</v>
      </c>
      <c r="C155" s="137">
        <v>0</v>
      </c>
      <c r="D155" s="137">
        <v>0</v>
      </c>
      <c r="E155" s="137">
        <v>0</v>
      </c>
      <c r="F155" s="34">
        <f t="shared" si="281"/>
        <v>0</v>
      </c>
      <c r="G155" s="136">
        <f t="shared" si="282"/>
        <v>0</v>
      </c>
      <c r="H155" s="137">
        <v>0</v>
      </c>
      <c r="I155" s="137">
        <v>0</v>
      </c>
      <c r="J155" s="137">
        <v>0</v>
      </c>
      <c r="K155" s="34">
        <f t="shared" si="283"/>
        <v>0</v>
      </c>
      <c r="L155" s="136">
        <f t="shared" si="284"/>
        <v>0</v>
      </c>
      <c r="M155" s="137">
        <v>0</v>
      </c>
      <c r="N155" s="137">
        <v>0</v>
      </c>
      <c r="O155" s="137">
        <v>0</v>
      </c>
      <c r="P155" s="138">
        <f t="shared" si="285"/>
        <v>0</v>
      </c>
      <c r="Q155" s="139"/>
      <c r="R155" s="140"/>
      <c r="S155" s="141"/>
      <c r="T155" s="142"/>
      <c r="U155" s="140"/>
      <c r="V155" s="141"/>
      <c r="W155" s="136">
        <f t="shared" si="286"/>
        <v>0</v>
      </c>
      <c r="X155" s="143">
        <f t="shared" si="287"/>
        <v>0</v>
      </c>
      <c r="Y155" s="143">
        <f t="shared" si="287"/>
        <v>0</v>
      </c>
      <c r="Z155" s="143">
        <f t="shared" si="287"/>
        <v>0</v>
      </c>
      <c r="AA155" s="34">
        <f t="shared" si="288"/>
        <v>0</v>
      </c>
      <c r="AB155" s="136">
        <f t="shared" si="289"/>
        <v>0</v>
      </c>
      <c r="AC155" s="140"/>
      <c r="AD155" s="140"/>
      <c r="AE155" s="140"/>
      <c r="AF155" s="34">
        <f t="shared" si="290"/>
        <v>0</v>
      </c>
      <c r="AG155" s="139"/>
      <c r="AH155" s="140"/>
      <c r="AI155" s="141"/>
      <c r="AJ155" s="139"/>
      <c r="AK155" s="140"/>
      <c r="AL155" s="141"/>
      <c r="AM155" s="139"/>
      <c r="AN155" s="140"/>
      <c r="AO155" s="141"/>
      <c r="AP155" s="139"/>
      <c r="AQ155" s="140"/>
      <c r="AR155" s="141"/>
      <c r="AS155" s="141"/>
      <c r="AT155" s="42"/>
      <c r="AU155" s="136">
        <f t="shared" si="291"/>
        <v>0</v>
      </c>
      <c r="AV155" s="143">
        <f t="shared" si="292"/>
        <v>0</v>
      </c>
      <c r="AW155" s="143">
        <f t="shared" si="292"/>
        <v>0</v>
      </c>
      <c r="AX155" s="143">
        <f t="shared" si="292"/>
        <v>0</v>
      </c>
      <c r="AY155" s="144">
        <f t="shared" si="293"/>
        <v>0</v>
      </c>
      <c r="AZ155" s="60">
        <f t="shared" si="293"/>
        <v>0</v>
      </c>
      <c r="BA155" s="60">
        <f t="shared" si="293"/>
        <v>0</v>
      </c>
      <c r="BB155" s="60">
        <f t="shared" si="293"/>
        <v>0</v>
      </c>
      <c r="BC155" s="136">
        <f t="shared" si="294"/>
        <v>0</v>
      </c>
      <c r="BD155" s="143">
        <f t="shared" si="295"/>
        <v>0</v>
      </c>
      <c r="BE155" s="143">
        <f t="shared" si="295"/>
        <v>0</v>
      </c>
      <c r="BF155" s="143">
        <f t="shared" si="295"/>
        <v>0</v>
      </c>
      <c r="BG155" s="144">
        <f t="shared" si="296"/>
        <v>0</v>
      </c>
      <c r="BH155" s="60">
        <f t="shared" si="297"/>
        <v>0</v>
      </c>
      <c r="BI155" s="62">
        <f t="shared" si="298"/>
        <v>0</v>
      </c>
      <c r="BJ155" s="58">
        <f t="shared" si="299"/>
        <v>0</v>
      </c>
      <c r="BK155" s="42"/>
      <c r="BL155" s="136">
        <f t="shared" si="300"/>
        <v>0</v>
      </c>
      <c r="BM155" s="143">
        <f t="shared" si="301"/>
        <v>0</v>
      </c>
      <c r="BN155" s="143">
        <f t="shared" si="301"/>
        <v>0</v>
      </c>
      <c r="BO155" s="143">
        <f t="shared" si="301"/>
        <v>0</v>
      </c>
      <c r="BP155" s="145">
        <f t="shared" si="302"/>
        <v>0</v>
      </c>
      <c r="BQ155" s="146">
        <f t="shared" si="302"/>
        <v>0</v>
      </c>
      <c r="BR155" s="146">
        <f t="shared" si="302"/>
        <v>0</v>
      </c>
      <c r="BS155" s="147">
        <f t="shared" si="302"/>
        <v>0</v>
      </c>
      <c r="BT155" s="42"/>
      <c r="BU155" s="136">
        <f t="shared" si="303"/>
        <v>0</v>
      </c>
      <c r="BV155" s="143">
        <f t="shared" si="304"/>
        <v>0</v>
      </c>
      <c r="BW155" s="143">
        <f t="shared" si="304"/>
        <v>0</v>
      </c>
      <c r="BX155" s="143">
        <f t="shared" si="304"/>
        <v>0</v>
      </c>
      <c r="BY155" s="145">
        <f t="shared" si="305"/>
        <v>0</v>
      </c>
      <c r="BZ155" s="146">
        <f t="shared" si="305"/>
        <v>0</v>
      </c>
      <c r="CA155" s="146">
        <f t="shared" si="305"/>
        <v>0</v>
      </c>
      <c r="CB155" s="147">
        <f t="shared" si="305"/>
        <v>0</v>
      </c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</row>
    <row r="156" spans="1:131" ht="21" hidden="1" outlineLevel="1" thickBot="1" x14ac:dyDescent="0.35">
      <c r="A156" s="51" t="s">
        <v>68</v>
      </c>
      <c r="B156" s="148">
        <f t="shared" si="280"/>
        <v>0</v>
      </c>
      <c r="C156" s="77">
        <v>0</v>
      </c>
      <c r="D156" s="77">
        <v>0</v>
      </c>
      <c r="E156" s="77">
        <v>0</v>
      </c>
      <c r="F156" s="54">
        <f t="shared" si="281"/>
        <v>0</v>
      </c>
      <c r="G156" s="148">
        <f t="shared" si="282"/>
        <v>0</v>
      </c>
      <c r="H156" s="77">
        <v>0</v>
      </c>
      <c r="I156" s="77">
        <v>0</v>
      </c>
      <c r="J156" s="77">
        <v>0</v>
      </c>
      <c r="K156" s="54">
        <f t="shared" si="283"/>
        <v>0</v>
      </c>
      <c r="L156" s="148">
        <f t="shared" si="284"/>
        <v>0</v>
      </c>
      <c r="M156" s="77">
        <v>0</v>
      </c>
      <c r="N156" s="77">
        <v>0</v>
      </c>
      <c r="O156" s="77">
        <v>0</v>
      </c>
      <c r="P156" s="55">
        <f t="shared" si="285"/>
        <v>0</v>
      </c>
      <c r="Q156" s="78"/>
      <c r="R156" s="79"/>
      <c r="S156" s="80"/>
      <c r="T156" s="149"/>
      <c r="U156" s="79"/>
      <c r="V156" s="80"/>
      <c r="W156" s="148">
        <f t="shared" si="286"/>
        <v>0</v>
      </c>
      <c r="X156" s="53">
        <f t="shared" si="287"/>
        <v>0</v>
      </c>
      <c r="Y156" s="53">
        <f t="shared" si="287"/>
        <v>0</v>
      </c>
      <c r="Z156" s="53">
        <f t="shared" si="287"/>
        <v>0</v>
      </c>
      <c r="AA156" s="54">
        <f t="shared" si="288"/>
        <v>0</v>
      </c>
      <c r="AB156" s="148">
        <f t="shared" si="289"/>
        <v>0</v>
      </c>
      <c r="AC156" s="79"/>
      <c r="AD156" s="79"/>
      <c r="AE156" s="79"/>
      <c r="AF156" s="54">
        <f t="shared" si="290"/>
        <v>0</v>
      </c>
      <c r="AG156" s="78"/>
      <c r="AH156" s="79"/>
      <c r="AI156" s="80"/>
      <c r="AJ156" s="78"/>
      <c r="AK156" s="79"/>
      <c r="AL156" s="80"/>
      <c r="AM156" s="78"/>
      <c r="AN156" s="79"/>
      <c r="AO156" s="80"/>
      <c r="AP156" s="78"/>
      <c r="AQ156" s="79"/>
      <c r="AR156" s="80"/>
      <c r="AS156" s="80"/>
      <c r="AT156" s="42"/>
      <c r="AU156" s="148">
        <f t="shared" si="291"/>
        <v>0</v>
      </c>
      <c r="AV156" s="53">
        <f t="shared" si="292"/>
        <v>0</v>
      </c>
      <c r="AW156" s="53">
        <f t="shared" si="292"/>
        <v>0</v>
      </c>
      <c r="AX156" s="53">
        <f t="shared" si="292"/>
        <v>0</v>
      </c>
      <c r="AY156" s="144">
        <f t="shared" si="293"/>
        <v>0</v>
      </c>
      <c r="AZ156" s="60">
        <f t="shared" si="293"/>
        <v>0</v>
      </c>
      <c r="BA156" s="60">
        <f t="shared" si="293"/>
        <v>0</v>
      </c>
      <c r="BB156" s="60">
        <f t="shared" si="293"/>
        <v>0</v>
      </c>
      <c r="BC156" s="148">
        <f t="shared" si="294"/>
        <v>0</v>
      </c>
      <c r="BD156" s="53">
        <f t="shared" si="295"/>
        <v>0</v>
      </c>
      <c r="BE156" s="53">
        <f t="shared" si="295"/>
        <v>0</v>
      </c>
      <c r="BF156" s="53">
        <f t="shared" si="295"/>
        <v>0</v>
      </c>
      <c r="BG156" s="61">
        <f t="shared" si="296"/>
        <v>0</v>
      </c>
      <c r="BH156" s="60">
        <f t="shared" si="297"/>
        <v>0</v>
      </c>
      <c r="BI156" s="62">
        <f t="shared" si="298"/>
        <v>0</v>
      </c>
      <c r="BJ156" s="58">
        <f t="shared" si="299"/>
        <v>0</v>
      </c>
      <c r="BK156" s="42"/>
      <c r="BL156" s="148">
        <f t="shared" si="300"/>
        <v>0</v>
      </c>
      <c r="BM156" s="53">
        <f t="shared" si="301"/>
        <v>0</v>
      </c>
      <c r="BN156" s="53">
        <f t="shared" si="301"/>
        <v>0</v>
      </c>
      <c r="BO156" s="53">
        <f t="shared" si="301"/>
        <v>0</v>
      </c>
      <c r="BP156" s="144">
        <f t="shared" si="302"/>
        <v>0</v>
      </c>
      <c r="BQ156" s="60">
        <f t="shared" si="302"/>
        <v>0</v>
      </c>
      <c r="BR156" s="60">
        <f t="shared" si="302"/>
        <v>0</v>
      </c>
      <c r="BS156" s="62">
        <f t="shared" si="302"/>
        <v>0</v>
      </c>
      <c r="BT156" s="42"/>
      <c r="BU156" s="148">
        <f t="shared" si="303"/>
        <v>0</v>
      </c>
      <c r="BV156" s="53">
        <f t="shared" si="304"/>
        <v>0</v>
      </c>
      <c r="BW156" s="53">
        <f t="shared" si="304"/>
        <v>0</v>
      </c>
      <c r="BX156" s="53">
        <f t="shared" si="304"/>
        <v>0</v>
      </c>
      <c r="BY156" s="144">
        <f t="shared" si="305"/>
        <v>0</v>
      </c>
      <c r="BZ156" s="60">
        <f t="shared" si="305"/>
        <v>0</v>
      </c>
      <c r="CA156" s="60">
        <f t="shared" si="305"/>
        <v>0</v>
      </c>
      <c r="CB156" s="62">
        <f t="shared" si="305"/>
        <v>0</v>
      </c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</row>
    <row r="157" spans="1:131" ht="21" hidden="1" outlineLevel="1" thickBot="1" x14ac:dyDescent="0.35">
      <c r="A157" s="51" t="s">
        <v>69</v>
      </c>
      <c r="B157" s="148">
        <f t="shared" si="280"/>
        <v>0</v>
      </c>
      <c r="C157" s="77">
        <v>0</v>
      </c>
      <c r="D157" s="77">
        <v>0</v>
      </c>
      <c r="E157" s="77">
        <v>0</v>
      </c>
      <c r="F157" s="54">
        <f t="shared" si="281"/>
        <v>0</v>
      </c>
      <c r="G157" s="148">
        <f t="shared" si="282"/>
        <v>0</v>
      </c>
      <c r="H157" s="77">
        <v>0</v>
      </c>
      <c r="I157" s="77">
        <v>0</v>
      </c>
      <c r="J157" s="77">
        <v>0</v>
      </c>
      <c r="K157" s="54">
        <f t="shared" si="283"/>
        <v>0</v>
      </c>
      <c r="L157" s="148">
        <f t="shared" si="284"/>
        <v>0</v>
      </c>
      <c r="M157" s="77">
        <v>0</v>
      </c>
      <c r="N157" s="77">
        <v>0</v>
      </c>
      <c r="O157" s="77">
        <v>0</v>
      </c>
      <c r="P157" s="55">
        <f t="shared" si="285"/>
        <v>0</v>
      </c>
      <c r="Q157" s="78"/>
      <c r="R157" s="79"/>
      <c r="S157" s="80"/>
      <c r="T157" s="149"/>
      <c r="U157" s="79"/>
      <c r="V157" s="80"/>
      <c r="W157" s="148">
        <f t="shared" si="286"/>
        <v>0</v>
      </c>
      <c r="X157" s="53">
        <f t="shared" si="287"/>
        <v>0</v>
      </c>
      <c r="Y157" s="53">
        <f t="shared" si="287"/>
        <v>0</v>
      </c>
      <c r="Z157" s="53">
        <f t="shared" si="287"/>
        <v>0</v>
      </c>
      <c r="AA157" s="54">
        <f t="shared" si="288"/>
        <v>0</v>
      </c>
      <c r="AB157" s="148">
        <f t="shared" si="289"/>
        <v>0</v>
      </c>
      <c r="AC157" s="79"/>
      <c r="AD157" s="79"/>
      <c r="AE157" s="79"/>
      <c r="AF157" s="54">
        <f t="shared" si="290"/>
        <v>0</v>
      </c>
      <c r="AG157" s="78"/>
      <c r="AH157" s="79"/>
      <c r="AI157" s="80"/>
      <c r="AJ157" s="78"/>
      <c r="AK157" s="79"/>
      <c r="AL157" s="80"/>
      <c r="AM157" s="78"/>
      <c r="AN157" s="79"/>
      <c r="AO157" s="80"/>
      <c r="AP157" s="78"/>
      <c r="AQ157" s="79"/>
      <c r="AR157" s="80"/>
      <c r="AS157" s="80"/>
      <c r="AT157" s="42"/>
      <c r="AU157" s="148">
        <f t="shared" si="291"/>
        <v>0</v>
      </c>
      <c r="AV157" s="53">
        <f t="shared" si="292"/>
        <v>0</v>
      </c>
      <c r="AW157" s="53">
        <f t="shared" si="292"/>
        <v>0</v>
      </c>
      <c r="AX157" s="53">
        <f t="shared" si="292"/>
        <v>0</v>
      </c>
      <c r="AY157" s="144">
        <f t="shared" si="293"/>
        <v>0</v>
      </c>
      <c r="AZ157" s="60">
        <f t="shared" si="293"/>
        <v>0</v>
      </c>
      <c r="BA157" s="60">
        <f t="shared" si="293"/>
        <v>0</v>
      </c>
      <c r="BB157" s="60">
        <f t="shared" si="293"/>
        <v>0</v>
      </c>
      <c r="BC157" s="148">
        <f t="shared" si="294"/>
        <v>0</v>
      </c>
      <c r="BD157" s="53">
        <f t="shared" si="295"/>
        <v>0</v>
      </c>
      <c r="BE157" s="53">
        <f t="shared" si="295"/>
        <v>0</v>
      </c>
      <c r="BF157" s="53">
        <f t="shared" si="295"/>
        <v>0</v>
      </c>
      <c r="BG157" s="61">
        <f t="shared" si="296"/>
        <v>0</v>
      </c>
      <c r="BH157" s="60">
        <f t="shared" si="297"/>
        <v>0</v>
      </c>
      <c r="BI157" s="62">
        <f t="shared" si="298"/>
        <v>0</v>
      </c>
      <c r="BJ157" s="58">
        <f t="shared" si="299"/>
        <v>0</v>
      </c>
      <c r="BK157" s="42"/>
      <c r="BL157" s="148">
        <f t="shared" si="300"/>
        <v>0</v>
      </c>
      <c r="BM157" s="53">
        <f t="shared" si="301"/>
        <v>0</v>
      </c>
      <c r="BN157" s="53">
        <f t="shared" si="301"/>
        <v>0</v>
      </c>
      <c r="BO157" s="53">
        <f t="shared" si="301"/>
        <v>0</v>
      </c>
      <c r="BP157" s="144">
        <f t="shared" si="302"/>
        <v>0</v>
      </c>
      <c r="BQ157" s="60">
        <f t="shared" si="302"/>
        <v>0</v>
      </c>
      <c r="BR157" s="60">
        <f t="shared" si="302"/>
        <v>0</v>
      </c>
      <c r="BS157" s="62">
        <f t="shared" si="302"/>
        <v>0</v>
      </c>
      <c r="BT157" s="42"/>
      <c r="BU157" s="148">
        <f t="shared" si="303"/>
        <v>0</v>
      </c>
      <c r="BV157" s="53">
        <f t="shared" si="304"/>
        <v>0</v>
      </c>
      <c r="BW157" s="53">
        <f t="shared" si="304"/>
        <v>0</v>
      </c>
      <c r="BX157" s="53">
        <f t="shared" si="304"/>
        <v>0</v>
      </c>
      <c r="BY157" s="144">
        <f t="shared" si="305"/>
        <v>0</v>
      </c>
      <c r="BZ157" s="60">
        <f t="shared" si="305"/>
        <v>0</v>
      </c>
      <c r="CA157" s="60">
        <f t="shared" si="305"/>
        <v>0</v>
      </c>
      <c r="CB157" s="62">
        <f t="shared" si="305"/>
        <v>0</v>
      </c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</row>
    <row r="158" spans="1:131" ht="21" hidden="1" outlineLevel="1" thickBot="1" x14ac:dyDescent="0.35">
      <c r="A158" s="150" t="s">
        <v>70</v>
      </c>
      <c r="B158" s="151">
        <f t="shared" si="280"/>
        <v>0</v>
      </c>
      <c r="C158" s="152">
        <v>0</v>
      </c>
      <c r="D158" s="152">
        <v>0</v>
      </c>
      <c r="E158" s="152">
        <v>0</v>
      </c>
      <c r="F158" s="153">
        <f t="shared" si="281"/>
        <v>0</v>
      </c>
      <c r="G158" s="151">
        <f t="shared" si="282"/>
        <v>0</v>
      </c>
      <c r="H158" s="152">
        <v>0</v>
      </c>
      <c r="I158" s="152">
        <v>0</v>
      </c>
      <c r="J158" s="152">
        <v>0</v>
      </c>
      <c r="K158" s="153">
        <f t="shared" si="283"/>
        <v>0</v>
      </c>
      <c r="L158" s="151">
        <f t="shared" si="284"/>
        <v>0</v>
      </c>
      <c r="M158" s="152">
        <v>0</v>
      </c>
      <c r="N158" s="152">
        <v>0</v>
      </c>
      <c r="O158" s="152">
        <v>0</v>
      </c>
      <c r="P158" s="154">
        <f t="shared" si="285"/>
        <v>0</v>
      </c>
      <c r="Q158" s="155"/>
      <c r="R158" s="156"/>
      <c r="S158" s="157"/>
      <c r="T158" s="158"/>
      <c r="U158" s="156"/>
      <c r="V158" s="157"/>
      <c r="W158" s="151">
        <f t="shared" si="286"/>
        <v>0</v>
      </c>
      <c r="X158" s="159">
        <f t="shared" si="287"/>
        <v>0</v>
      </c>
      <c r="Y158" s="159">
        <f t="shared" si="287"/>
        <v>0</v>
      </c>
      <c r="Z158" s="159">
        <f t="shared" si="287"/>
        <v>0</v>
      </c>
      <c r="AA158" s="153">
        <f t="shared" si="288"/>
        <v>0</v>
      </c>
      <c r="AB158" s="151">
        <f t="shared" si="289"/>
        <v>0</v>
      </c>
      <c r="AC158" s="156"/>
      <c r="AD158" s="156"/>
      <c r="AE158" s="156"/>
      <c r="AF158" s="153">
        <f t="shared" si="290"/>
        <v>0</v>
      </c>
      <c r="AG158" s="155"/>
      <c r="AH158" s="156"/>
      <c r="AI158" s="157"/>
      <c r="AJ158" s="155"/>
      <c r="AK158" s="156"/>
      <c r="AL158" s="157"/>
      <c r="AM158" s="155"/>
      <c r="AN158" s="156"/>
      <c r="AO158" s="157"/>
      <c r="AP158" s="155"/>
      <c r="AQ158" s="156"/>
      <c r="AR158" s="157"/>
      <c r="AS158" s="157"/>
      <c r="AT158" s="42"/>
      <c r="AU158" s="151">
        <f t="shared" si="291"/>
        <v>0</v>
      </c>
      <c r="AV158" s="159">
        <f t="shared" si="292"/>
        <v>0</v>
      </c>
      <c r="AW158" s="159">
        <f t="shared" si="292"/>
        <v>0</v>
      </c>
      <c r="AX158" s="159">
        <f t="shared" si="292"/>
        <v>0</v>
      </c>
      <c r="AY158" s="160">
        <f t="shared" si="293"/>
        <v>0</v>
      </c>
      <c r="AZ158" s="161">
        <f t="shared" si="293"/>
        <v>0</v>
      </c>
      <c r="BA158" s="161">
        <f t="shared" si="293"/>
        <v>0</v>
      </c>
      <c r="BB158" s="161">
        <f t="shared" si="293"/>
        <v>0</v>
      </c>
      <c r="BC158" s="151">
        <f t="shared" si="294"/>
        <v>0</v>
      </c>
      <c r="BD158" s="159">
        <f t="shared" si="295"/>
        <v>0</v>
      </c>
      <c r="BE158" s="159">
        <f t="shared" si="295"/>
        <v>0</v>
      </c>
      <c r="BF158" s="159">
        <f t="shared" si="295"/>
        <v>0</v>
      </c>
      <c r="BG158" s="162">
        <f t="shared" si="296"/>
        <v>0</v>
      </c>
      <c r="BH158" s="161">
        <f t="shared" si="297"/>
        <v>0</v>
      </c>
      <c r="BI158" s="163">
        <f t="shared" si="298"/>
        <v>0</v>
      </c>
      <c r="BJ158" s="164">
        <f t="shared" si="299"/>
        <v>0</v>
      </c>
      <c r="BK158" s="42"/>
      <c r="BL158" s="151">
        <f t="shared" si="300"/>
        <v>0</v>
      </c>
      <c r="BM158" s="159">
        <f t="shared" si="301"/>
        <v>0</v>
      </c>
      <c r="BN158" s="159">
        <f t="shared" si="301"/>
        <v>0</v>
      </c>
      <c r="BO158" s="159">
        <f t="shared" si="301"/>
        <v>0</v>
      </c>
      <c r="BP158" s="160">
        <f t="shared" si="302"/>
        <v>0</v>
      </c>
      <c r="BQ158" s="161">
        <f t="shared" si="302"/>
        <v>0</v>
      </c>
      <c r="BR158" s="161">
        <f t="shared" si="302"/>
        <v>0</v>
      </c>
      <c r="BS158" s="163">
        <f t="shared" si="302"/>
        <v>0</v>
      </c>
      <c r="BT158" s="42"/>
      <c r="BU158" s="151">
        <f t="shared" si="303"/>
        <v>0</v>
      </c>
      <c r="BV158" s="159">
        <f t="shared" si="304"/>
        <v>0</v>
      </c>
      <c r="BW158" s="159">
        <f t="shared" si="304"/>
        <v>0</v>
      </c>
      <c r="BX158" s="159">
        <f t="shared" si="304"/>
        <v>0</v>
      </c>
      <c r="BY158" s="160">
        <f t="shared" si="305"/>
        <v>0</v>
      </c>
      <c r="BZ158" s="161">
        <f t="shared" si="305"/>
        <v>0</v>
      </c>
      <c r="CA158" s="161">
        <f t="shared" si="305"/>
        <v>0</v>
      </c>
      <c r="CB158" s="163">
        <f t="shared" si="305"/>
        <v>0</v>
      </c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</row>
    <row r="159" spans="1:131" s="106" customFormat="1" ht="10.5" customHeight="1" collapsed="1" thickBot="1" x14ac:dyDescent="0.35">
      <c r="A159" s="165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42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03"/>
      <c r="BH159" s="103"/>
      <c r="BI159" s="103"/>
      <c r="BJ159" s="166"/>
      <c r="BK159" s="42"/>
      <c r="BL159" s="104"/>
      <c r="BM159" s="104"/>
      <c r="BN159" s="104"/>
      <c r="BO159" s="104"/>
      <c r="BP159" s="104"/>
      <c r="BQ159" s="104"/>
      <c r="BR159" s="104"/>
      <c r="BS159" s="104"/>
      <c r="BT159" s="42"/>
      <c r="BU159" s="104"/>
      <c r="BV159" s="104"/>
      <c r="BW159" s="104"/>
      <c r="BX159" s="104"/>
      <c r="BY159" s="105"/>
      <c r="BZ159" s="105"/>
      <c r="CA159" s="105"/>
      <c r="CB159" s="105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</row>
    <row r="160" spans="1:131" s="169" customFormat="1" ht="52.5" customHeight="1" thickBot="1" x14ac:dyDescent="0.25">
      <c r="A160" s="107" t="s">
        <v>71</v>
      </c>
      <c r="B160" s="108">
        <f>IF(B153+B19=C160+D160,C160+D160,"CHYBA")</f>
        <v>393184445</v>
      </c>
      <c r="C160" s="117">
        <f>C19+C153</f>
        <v>8169496</v>
      </c>
      <c r="D160" s="117">
        <f>D19+D153</f>
        <v>385014949</v>
      </c>
      <c r="E160" s="117">
        <f>E19+E153</f>
        <v>921</v>
      </c>
      <c r="F160" s="111">
        <f>IF(E160=0,0,ROUND(D160/E160/12,0))</f>
        <v>34837</v>
      </c>
      <c r="G160" s="108">
        <f>IF(G153+G19=H160+I160,H160+I160,"CHYBA")</f>
        <v>413185520</v>
      </c>
      <c r="H160" s="117">
        <f>H19+H153</f>
        <v>12175788</v>
      </c>
      <c r="I160" s="117">
        <f>I19+I153</f>
        <v>401009732</v>
      </c>
      <c r="J160" s="117">
        <f>J19+J153</f>
        <v>988</v>
      </c>
      <c r="K160" s="111">
        <f>IF(J160=0,0,ROUND(I160/J160/12,0))</f>
        <v>33823</v>
      </c>
      <c r="L160" s="108">
        <f>IF(L153+L19=M160+N160,M160+N160,"CHYBA")</f>
        <v>423387053</v>
      </c>
      <c r="M160" s="117">
        <f>M19+M153</f>
        <v>12175788</v>
      </c>
      <c r="N160" s="117">
        <f>N19+N153</f>
        <v>411211265</v>
      </c>
      <c r="O160" s="117">
        <f>O19+O153</f>
        <v>995</v>
      </c>
      <c r="P160" s="112">
        <f>IF(O160=0,0,ROUND(N160/O160/12,0))</f>
        <v>34440</v>
      </c>
      <c r="Q160" s="108">
        <f t="shared" ref="Q160:V160" si="306">Q19+Q153</f>
        <v>8620375</v>
      </c>
      <c r="R160" s="117">
        <f t="shared" si="306"/>
        <v>38435874</v>
      </c>
      <c r="S160" s="167">
        <f t="shared" si="306"/>
        <v>0</v>
      </c>
      <c r="T160" s="108">
        <f t="shared" si="306"/>
        <v>0</v>
      </c>
      <c r="U160" s="117">
        <f t="shared" si="306"/>
        <v>0</v>
      </c>
      <c r="V160" s="167">
        <f t="shared" si="306"/>
        <v>0</v>
      </c>
      <c r="W160" s="108">
        <f>IF(W153+W19=X160+Y160,X160+Y160,"CHYBA")</f>
        <v>470443302</v>
      </c>
      <c r="X160" s="117">
        <f>X19+X153</f>
        <v>20796163</v>
      </c>
      <c r="Y160" s="117">
        <f>Y19+Y153</f>
        <v>449647139</v>
      </c>
      <c r="Z160" s="117">
        <f>Z19+Z153</f>
        <v>995</v>
      </c>
      <c r="AA160" s="111">
        <f>IF(Z160=0,0,ROUND(Y160/Z160/12,0))</f>
        <v>37659</v>
      </c>
      <c r="AB160" s="108">
        <f>IF(AB153+AB19=AC160+AD160,AC160+AD160,"CHYBA")</f>
        <v>420631095</v>
      </c>
      <c r="AC160" s="117">
        <f>AC19+AC153</f>
        <v>8676046</v>
      </c>
      <c r="AD160" s="117">
        <f>AD19+AD153</f>
        <v>411955049</v>
      </c>
      <c r="AE160" s="117">
        <f>AE19+AE153</f>
        <v>932</v>
      </c>
      <c r="AF160" s="111">
        <f>IF(AE160=0,0,ROUND(AD160/AE160/12,0))</f>
        <v>36834</v>
      </c>
      <c r="AG160" s="108">
        <f t="shared" ref="AG160:AS160" si="307">AG19+AG153</f>
        <v>3930838</v>
      </c>
      <c r="AH160" s="117">
        <f t="shared" si="307"/>
        <v>27898528</v>
      </c>
      <c r="AI160" s="167">
        <f t="shared" si="307"/>
        <v>0</v>
      </c>
      <c r="AJ160" s="108">
        <f t="shared" si="307"/>
        <v>0</v>
      </c>
      <c r="AK160" s="117">
        <f t="shared" si="307"/>
        <v>0</v>
      </c>
      <c r="AL160" s="167">
        <f t="shared" si="307"/>
        <v>0</v>
      </c>
      <c r="AM160" s="108">
        <f t="shared" si="307"/>
        <v>0</v>
      </c>
      <c r="AN160" s="117">
        <f t="shared" si="307"/>
        <v>6260502</v>
      </c>
      <c r="AO160" s="167">
        <f t="shared" si="307"/>
        <v>0</v>
      </c>
      <c r="AP160" s="108">
        <f t="shared" si="307"/>
        <v>0</v>
      </c>
      <c r="AQ160" s="117">
        <f t="shared" si="307"/>
        <v>0</v>
      </c>
      <c r="AR160" s="167">
        <f t="shared" si="307"/>
        <v>0</v>
      </c>
      <c r="AS160" s="167">
        <f t="shared" si="307"/>
        <v>5842050</v>
      </c>
      <c r="AT160" s="42"/>
      <c r="AU160" s="108">
        <f>IF(AU153+AU19=AV160+AW160,AV160+AW160,"CHYBA")</f>
        <v>-2755958</v>
      </c>
      <c r="AV160" s="117">
        <f>AV19+AV153</f>
        <v>-3499742</v>
      </c>
      <c r="AW160" s="117">
        <f>AW19+AW153</f>
        <v>743784</v>
      </c>
      <c r="AX160" s="117">
        <f>AX19+AX153</f>
        <v>-63</v>
      </c>
      <c r="AY160" s="120">
        <f>IF(L160=0,0,AB160/L160*100)</f>
        <v>99.349068900318969</v>
      </c>
      <c r="AZ160" s="121">
        <f>IF(M160=0,0,AC160/M160*100)</f>
        <v>71.256546188222075</v>
      </c>
      <c r="BA160" s="121">
        <f>IF(N160=0,0,AD160/N160*100)</f>
        <v>100.18087636777169</v>
      </c>
      <c r="BB160" s="121">
        <f>IF(O160=0,0,AE160/O160*100)</f>
        <v>93.668341708542712</v>
      </c>
      <c r="BC160" s="108">
        <f>IF(BC153+BC19=BD160+BE160,BD160+BE160,"CHYBA")</f>
        <v>-40845826</v>
      </c>
      <c r="BD160" s="117">
        <f>BD19+BD153</f>
        <v>-7430580</v>
      </c>
      <c r="BE160" s="117">
        <f>BE19+BE153</f>
        <v>-33415246</v>
      </c>
      <c r="BF160" s="117">
        <f>BF19+BF153</f>
        <v>-63</v>
      </c>
      <c r="BG160" s="120">
        <f>IF(F160=0,0,AF160/F160*100)</f>
        <v>105.73241094238884</v>
      </c>
      <c r="BH160" s="121">
        <f>IF(K160=0,0,AF160/K160*100)</f>
        <v>108.90222629571593</v>
      </c>
      <c r="BI160" s="124">
        <f>IF(P160=0,0,AF160/P160*100)</f>
        <v>106.95121951219512</v>
      </c>
      <c r="BJ160" s="168">
        <f>BJ19+BJ153</f>
        <v>5842050</v>
      </c>
      <c r="BK160" s="42"/>
      <c r="BL160" s="108">
        <f>IF(BL153+BL19=BM160+BN160,BM160+BN160,"CHYBA")</f>
        <v>-49812207</v>
      </c>
      <c r="BM160" s="117">
        <f>BM19+BM153</f>
        <v>-12120117</v>
      </c>
      <c r="BN160" s="117">
        <f>BN19+BN153</f>
        <v>-37692090</v>
      </c>
      <c r="BO160" s="117">
        <f>BO19+BO153</f>
        <v>-63</v>
      </c>
      <c r="BP160" s="120">
        <f>IF(W160=0,0,AB160/W160*100)</f>
        <v>89.411644976507716</v>
      </c>
      <c r="BQ160" s="121">
        <f>IF(X160=0,0,AC160/X160*100)</f>
        <v>41.719455651506479</v>
      </c>
      <c r="BR160" s="121">
        <f>IF(Y160=0,0,AD160/Y160*100)</f>
        <v>91.617406910710926</v>
      </c>
      <c r="BS160" s="124">
        <f>IF(Z160=0,0,AE160/Z160*100)</f>
        <v>93.668341708542712</v>
      </c>
      <c r="BT160" s="42"/>
      <c r="BU160" s="108">
        <f>IF(BU153+BU19=BV160+BW160,BV160+BW160,"CHYBA")</f>
        <v>27446650</v>
      </c>
      <c r="BV160" s="117">
        <f>BV19+BV153</f>
        <v>506550</v>
      </c>
      <c r="BW160" s="117">
        <f>BW19+BW153</f>
        <v>26940100</v>
      </c>
      <c r="BX160" s="117">
        <f>BX19+BX153</f>
        <v>11</v>
      </c>
      <c r="BY160" s="120">
        <f>IF(B160=0,0,AB160/B160*100)</f>
        <v>106.98060423015971</v>
      </c>
      <c r="BZ160" s="121">
        <f>IF(C160=0,0,AC160/C160*100)</f>
        <v>106.20050490262803</v>
      </c>
      <c r="CA160" s="121">
        <f>IF(D160=0,0,AD160/D160*100)</f>
        <v>106.99715688182279</v>
      </c>
      <c r="CB160" s="124">
        <f>IF(E160=0,0,AE160/E160*100)</f>
        <v>101.1943539630836</v>
      </c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</row>
    <row r="161" spans="1:24" s="106" customFormat="1" ht="5.25" customHeight="1" x14ac:dyDescent="0.25">
      <c r="A161" s="170"/>
      <c r="B161" s="170"/>
      <c r="C161" s="170"/>
      <c r="D161" s="170"/>
      <c r="E161" s="170"/>
      <c r="F161" s="170"/>
      <c r="G161" s="171"/>
      <c r="H161" s="171"/>
      <c r="I161" s="171"/>
      <c r="J161" s="171"/>
      <c r="K161" s="171"/>
      <c r="M161" s="42"/>
      <c r="N161" s="42"/>
      <c r="O161" s="42"/>
      <c r="P161" s="42"/>
      <c r="Q161" s="42"/>
    </row>
    <row r="162" spans="1:24" s="172" customFormat="1" ht="15" customHeight="1" x14ac:dyDescent="0.25">
      <c r="G162" s="173"/>
      <c r="H162" s="173"/>
      <c r="I162" s="173"/>
      <c r="J162" s="173"/>
      <c r="K162" s="173"/>
    </row>
    <row r="163" spans="1:24" s="172" customFormat="1" ht="23.25" x14ac:dyDescent="0.35">
      <c r="C163" s="174"/>
      <c r="D163" s="174"/>
      <c r="E163" s="174"/>
      <c r="F163" s="174"/>
      <c r="G163" s="175" t="s">
        <v>88</v>
      </c>
      <c r="H163" s="175"/>
      <c r="I163" s="175"/>
      <c r="J163" s="175"/>
      <c r="K163" s="175"/>
      <c r="L163" s="175"/>
      <c r="M163" s="175" t="s">
        <v>89</v>
      </c>
      <c r="N163" s="175"/>
      <c r="O163" s="175"/>
      <c r="P163" s="175"/>
      <c r="Q163" s="175"/>
      <c r="R163" s="175"/>
      <c r="S163" s="175"/>
      <c r="T163" s="175" t="s">
        <v>72</v>
      </c>
    </row>
    <row r="164" spans="1:24" s="172" customFormat="1" ht="15" customHeight="1" x14ac:dyDescent="0.25">
      <c r="C164" s="173"/>
      <c r="D164" s="173"/>
      <c r="E164" s="173"/>
      <c r="F164" s="173"/>
      <c r="G164" s="173"/>
      <c r="W164" s="176"/>
      <c r="X164" s="176"/>
    </row>
    <row r="165" spans="1:24" s="172" customFormat="1" ht="15" customHeight="1" x14ac:dyDescent="0.25">
      <c r="C165" s="173"/>
      <c r="D165" s="173"/>
      <c r="E165" s="173"/>
      <c r="F165" s="173"/>
      <c r="G165" s="173"/>
      <c r="M165" s="176"/>
      <c r="W165" s="176"/>
      <c r="X165" s="176"/>
    </row>
    <row r="166" spans="1:24" s="106" customFormat="1" ht="20.100000000000001" customHeight="1" x14ac:dyDescent="0.3">
      <c r="A166" s="177"/>
      <c r="C166" s="178"/>
      <c r="D166" s="179"/>
      <c r="E166" s="179"/>
      <c r="F166" s="179"/>
      <c r="G166" s="180" t="s">
        <v>73</v>
      </c>
      <c r="H166" s="181"/>
      <c r="I166" s="181"/>
      <c r="J166" s="181"/>
      <c r="K166" s="181"/>
      <c r="L166" s="179"/>
      <c r="M166" s="182"/>
      <c r="N166" s="179"/>
      <c r="O166" s="179"/>
    </row>
    <row r="167" spans="1:24" ht="20.100000000000001" customHeight="1" x14ac:dyDescent="0.3">
      <c r="B167" s="2"/>
      <c r="C167" s="183"/>
      <c r="D167" s="184"/>
      <c r="E167" s="184"/>
      <c r="F167" s="184"/>
      <c r="G167" s="183" t="s">
        <v>74</v>
      </c>
      <c r="H167" s="184"/>
      <c r="I167" s="184"/>
      <c r="J167" s="184"/>
      <c r="K167" s="184"/>
      <c r="L167" s="184"/>
      <c r="M167" s="185"/>
      <c r="N167" s="184"/>
      <c r="O167" s="184"/>
    </row>
    <row r="168" spans="1:24" ht="20.100000000000001" customHeight="1" x14ac:dyDescent="0.3">
      <c r="B168" s="2"/>
      <c r="C168" s="183"/>
      <c r="D168" s="184"/>
      <c r="E168" s="184"/>
      <c r="F168" s="184"/>
      <c r="G168" s="183" t="s">
        <v>75</v>
      </c>
      <c r="H168" s="184"/>
      <c r="I168" s="184"/>
      <c r="J168" s="184"/>
      <c r="K168" s="184"/>
      <c r="L168" s="184"/>
      <c r="M168" s="185"/>
      <c r="N168" s="184"/>
      <c r="O168" s="184"/>
    </row>
    <row r="169" spans="1:24" s="187" customFormat="1" ht="20.100000000000001" customHeight="1" x14ac:dyDescent="0.3">
      <c r="A169" s="186"/>
      <c r="C169" s="183"/>
      <c r="D169" s="184"/>
      <c r="E169" s="184"/>
      <c r="F169" s="184"/>
      <c r="G169" s="183" t="s">
        <v>76</v>
      </c>
      <c r="H169" s="184"/>
      <c r="I169" s="184"/>
      <c r="J169" s="184"/>
      <c r="K169" s="184"/>
      <c r="L169" s="184"/>
      <c r="M169" s="185"/>
      <c r="N169" s="184"/>
      <c r="O169" s="184"/>
    </row>
    <row r="170" spans="1:24" s="187" customFormat="1" ht="20.100000000000001" customHeight="1" x14ac:dyDescent="0.3">
      <c r="A170" s="186"/>
      <c r="C170" s="183"/>
      <c r="D170" s="184"/>
      <c r="E170" s="184"/>
      <c r="F170" s="184"/>
      <c r="G170" s="183" t="s">
        <v>77</v>
      </c>
      <c r="H170" s="184"/>
      <c r="I170" s="184"/>
      <c r="J170" s="184"/>
      <c r="K170" s="184"/>
      <c r="L170" s="184"/>
      <c r="M170" s="184"/>
      <c r="N170" s="184"/>
      <c r="O170" s="184"/>
    </row>
    <row r="171" spans="1:24" s="187" customFormat="1" ht="20.100000000000001" customHeight="1" x14ac:dyDescent="0.3">
      <c r="A171" s="186"/>
      <c r="C171" s="183"/>
      <c r="D171" s="184"/>
      <c r="E171" s="184"/>
      <c r="F171" s="184"/>
      <c r="G171" s="183"/>
      <c r="H171" s="184"/>
      <c r="I171" s="184"/>
      <c r="J171" s="184"/>
      <c r="K171" s="184"/>
      <c r="L171" s="184"/>
      <c r="M171" s="184"/>
      <c r="N171" s="184"/>
      <c r="O171" s="184"/>
    </row>
    <row r="172" spans="1:24" s="187" customFormat="1" ht="20.100000000000001" customHeight="1" x14ac:dyDescent="0.3">
      <c r="A172" s="186"/>
      <c r="C172" s="183"/>
      <c r="D172" s="184"/>
      <c r="E172" s="184"/>
      <c r="F172" s="184"/>
      <c r="G172" s="183" t="s">
        <v>78</v>
      </c>
      <c r="H172" s="184"/>
      <c r="I172" s="184"/>
      <c r="J172" s="184"/>
      <c r="K172" s="184"/>
      <c r="L172" s="184"/>
      <c r="M172" s="184"/>
      <c r="N172" s="184"/>
      <c r="O172" s="184"/>
    </row>
    <row r="173" spans="1:24" s="187" customFormat="1" ht="20.100000000000001" customHeight="1" x14ac:dyDescent="0.3">
      <c r="A173" s="186"/>
      <c r="C173" s="183"/>
      <c r="D173" s="184"/>
      <c r="E173" s="184"/>
      <c r="F173" s="184"/>
      <c r="G173" s="183" t="s">
        <v>79</v>
      </c>
      <c r="H173" s="184"/>
      <c r="I173" s="184"/>
      <c r="J173" s="184"/>
      <c r="K173" s="184"/>
      <c r="L173" s="184"/>
      <c r="M173" s="184"/>
      <c r="N173" s="184"/>
      <c r="O173" s="184"/>
    </row>
    <row r="174" spans="1:24" s="187" customFormat="1" ht="20.100000000000001" customHeight="1" x14ac:dyDescent="0.3">
      <c r="A174" s="186"/>
      <c r="C174" s="183"/>
      <c r="D174" s="184"/>
      <c r="E174" s="184"/>
      <c r="F174" s="184"/>
      <c r="G174" s="183" t="s">
        <v>80</v>
      </c>
      <c r="H174" s="184"/>
      <c r="I174" s="184"/>
      <c r="J174" s="184"/>
      <c r="K174" s="184"/>
      <c r="L174" s="184"/>
      <c r="M174" s="184"/>
      <c r="N174" s="184"/>
      <c r="O174" s="184"/>
    </row>
    <row r="175" spans="1:24" s="187" customFormat="1" ht="20.100000000000001" customHeight="1" x14ac:dyDescent="0.3">
      <c r="A175" s="186"/>
      <c r="C175" s="183"/>
      <c r="D175" s="184"/>
      <c r="E175" s="184"/>
      <c r="F175" s="184"/>
      <c r="G175" s="183" t="s">
        <v>81</v>
      </c>
      <c r="H175" s="184"/>
      <c r="I175" s="184"/>
      <c r="J175" s="184"/>
      <c r="K175" s="184"/>
      <c r="L175" s="184"/>
      <c r="M175" s="184"/>
      <c r="N175" s="184"/>
      <c r="O175" s="184"/>
    </row>
    <row r="176" spans="1:24" s="187" customFormat="1" ht="20.100000000000001" customHeight="1" x14ac:dyDescent="0.3">
      <c r="A176" s="186"/>
      <c r="C176" s="188"/>
      <c r="D176" s="189"/>
      <c r="E176" s="189"/>
      <c r="F176" s="189"/>
      <c r="G176" s="183" t="s">
        <v>82</v>
      </c>
      <c r="H176" s="189"/>
      <c r="I176" s="189"/>
      <c r="J176" s="189"/>
      <c r="K176" s="189"/>
      <c r="L176" s="189"/>
      <c r="M176" s="189"/>
      <c r="N176" s="189"/>
      <c r="O176" s="189"/>
    </row>
    <row r="177" spans="1:20" s="187" customFormat="1" ht="20.100000000000001" customHeight="1" x14ac:dyDescent="0.3">
      <c r="A177" s="186"/>
      <c r="C177" s="188"/>
      <c r="D177" s="189"/>
      <c r="E177" s="189"/>
      <c r="F177" s="189"/>
      <c r="G177" s="183" t="s">
        <v>83</v>
      </c>
      <c r="H177" s="189"/>
      <c r="I177" s="189"/>
      <c r="J177" s="189"/>
      <c r="K177" s="189"/>
      <c r="L177" s="189"/>
      <c r="M177" s="189"/>
      <c r="N177" s="189"/>
      <c r="O177" s="189"/>
    </row>
    <row r="178" spans="1:20" s="187" customFormat="1" ht="20.100000000000001" customHeight="1" x14ac:dyDescent="0.3">
      <c r="A178" s="186"/>
      <c r="C178" s="188"/>
      <c r="D178" s="189"/>
      <c r="E178" s="189"/>
      <c r="F178" s="189"/>
      <c r="G178" s="183" t="s">
        <v>84</v>
      </c>
      <c r="H178" s="189"/>
      <c r="I178" s="189"/>
      <c r="J178" s="189"/>
      <c r="K178" s="189"/>
      <c r="L178" s="189"/>
      <c r="M178" s="189"/>
      <c r="N178" s="189"/>
      <c r="O178" s="189"/>
    </row>
    <row r="179" spans="1:20" s="187" customFormat="1" ht="20.100000000000001" customHeight="1" x14ac:dyDescent="0.3">
      <c r="A179" s="186"/>
      <c r="C179" s="183"/>
      <c r="D179" s="184"/>
      <c r="E179" s="184"/>
      <c r="F179" s="184"/>
      <c r="G179" s="183"/>
      <c r="H179" s="184"/>
      <c r="I179" s="184"/>
      <c r="J179" s="184"/>
      <c r="K179" s="184"/>
      <c r="L179" s="184"/>
      <c r="M179" s="184"/>
      <c r="N179" s="184"/>
      <c r="O179" s="184"/>
    </row>
    <row r="180" spans="1:20" s="187" customFormat="1" ht="20.100000000000001" customHeight="1" x14ac:dyDescent="0.3">
      <c r="A180" s="186"/>
      <c r="C180" s="190"/>
      <c r="D180" s="191"/>
      <c r="E180" s="191"/>
      <c r="F180" s="191"/>
      <c r="G180" s="190" t="s">
        <v>85</v>
      </c>
      <c r="H180" s="191"/>
      <c r="I180" s="191"/>
      <c r="J180" s="191"/>
      <c r="K180" s="191"/>
      <c r="L180" s="191"/>
      <c r="M180" s="191"/>
      <c r="N180" s="191"/>
      <c r="O180" s="191"/>
    </row>
    <row r="181" spans="1:20" s="187" customFormat="1" ht="20.100000000000001" customHeight="1" x14ac:dyDescent="0.3">
      <c r="A181" s="186"/>
      <c r="C181" s="183"/>
      <c r="D181" s="184"/>
      <c r="E181" s="184"/>
      <c r="F181" s="184"/>
      <c r="G181" s="183"/>
      <c r="H181" s="184"/>
      <c r="I181" s="184"/>
      <c r="J181" s="184"/>
      <c r="K181" s="184"/>
      <c r="L181" s="184"/>
      <c r="M181" s="184"/>
      <c r="N181" s="184"/>
      <c r="O181" s="184"/>
    </row>
    <row r="182" spans="1:20" s="187" customFormat="1" ht="20.100000000000001" customHeight="1" x14ac:dyDescent="0.3">
      <c r="A182" s="186"/>
      <c r="C182" s="183"/>
      <c r="D182" s="184"/>
      <c r="E182" s="184"/>
      <c r="F182" s="184"/>
      <c r="G182" s="183" t="s">
        <v>86</v>
      </c>
      <c r="H182" s="184"/>
      <c r="I182" s="184"/>
      <c r="J182" s="184"/>
      <c r="K182" s="184"/>
      <c r="L182" s="184"/>
      <c r="M182" s="184"/>
      <c r="N182" s="184"/>
      <c r="O182" s="184"/>
    </row>
    <row r="183" spans="1:20" s="187" customFormat="1" ht="20.100000000000001" customHeight="1" x14ac:dyDescent="0.3">
      <c r="A183" s="186"/>
      <c r="C183" s="183"/>
      <c r="D183" s="184"/>
      <c r="E183" s="184"/>
      <c r="F183" s="184"/>
      <c r="G183" s="183" t="s">
        <v>87</v>
      </c>
      <c r="H183" s="184"/>
      <c r="I183" s="184"/>
      <c r="J183" s="184"/>
      <c r="K183" s="184"/>
      <c r="L183" s="184"/>
      <c r="M183" s="184"/>
      <c r="N183" s="184"/>
      <c r="O183" s="184"/>
    </row>
    <row r="184" spans="1:20" s="187" customFormat="1" ht="20.100000000000001" customHeight="1" x14ac:dyDescent="0.3">
      <c r="A184" s="186"/>
      <c r="C184" s="183"/>
      <c r="D184" s="184"/>
      <c r="E184" s="184"/>
      <c r="F184" s="184"/>
      <c r="G184" s="183"/>
      <c r="H184" s="184"/>
      <c r="I184" s="184"/>
      <c r="J184" s="184"/>
      <c r="K184" s="184"/>
      <c r="L184" s="184"/>
      <c r="M184" s="184"/>
      <c r="N184" s="184"/>
      <c r="O184" s="184"/>
    </row>
    <row r="185" spans="1:20" s="187" customFormat="1" ht="20.100000000000001" customHeight="1" x14ac:dyDescent="0.3">
      <c r="A185" s="186"/>
      <c r="C185" s="190"/>
      <c r="D185" s="191"/>
      <c r="E185" s="191"/>
      <c r="F185" s="191"/>
      <c r="G185" s="190"/>
      <c r="H185" s="191"/>
      <c r="I185" s="191"/>
      <c r="J185" s="191"/>
      <c r="K185" s="191"/>
      <c r="L185" s="191"/>
      <c r="M185" s="191"/>
      <c r="N185" s="191"/>
      <c r="O185" s="191"/>
    </row>
    <row r="186" spans="1:20" s="187" customFormat="1" ht="14.25" x14ac:dyDescent="0.2">
      <c r="A186" s="186"/>
      <c r="B186" s="186"/>
      <c r="C186" s="186"/>
      <c r="D186" s="186"/>
      <c r="E186" s="186"/>
      <c r="F186" s="186"/>
      <c r="G186" s="191"/>
      <c r="H186" s="191"/>
      <c r="I186" s="191"/>
      <c r="J186" s="191"/>
      <c r="K186" s="191"/>
      <c r="L186" s="191"/>
      <c r="M186" s="191"/>
      <c r="N186" s="191"/>
      <c r="O186" s="191"/>
      <c r="P186" s="191"/>
      <c r="Q186" s="191"/>
      <c r="R186" s="191"/>
      <c r="S186" s="191"/>
      <c r="T186" s="191"/>
    </row>
    <row r="187" spans="1:20" s="187" customFormat="1" ht="14.25" x14ac:dyDescent="0.2">
      <c r="A187" s="186"/>
      <c r="B187" s="186"/>
      <c r="C187" s="186"/>
      <c r="D187" s="186"/>
      <c r="E187" s="186"/>
      <c r="F187" s="186"/>
      <c r="G187" s="191"/>
      <c r="H187" s="191"/>
      <c r="I187" s="191"/>
      <c r="J187" s="191"/>
      <c r="K187" s="191"/>
      <c r="L187" s="191"/>
      <c r="M187" s="191"/>
      <c r="N187" s="191"/>
      <c r="O187" s="191"/>
      <c r="P187" s="191"/>
      <c r="Q187" s="191"/>
      <c r="R187" s="191"/>
      <c r="S187" s="191"/>
      <c r="T187" s="191"/>
    </row>
    <row r="188" spans="1:20" s="187" customFormat="1" ht="14.25" x14ac:dyDescent="0.2">
      <c r="A188" s="186"/>
      <c r="B188" s="186"/>
      <c r="C188" s="186"/>
      <c r="D188" s="186"/>
      <c r="E188" s="186"/>
      <c r="F188" s="186"/>
      <c r="G188" s="184"/>
      <c r="H188" s="184"/>
      <c r="I188" s="184"/>
      <c r="J188" s="184"/>
      <c r="K188" s="184"/>
      <c r="L188" s="184"/>
      <c r="M188" s="184"/>
      <c r="N188" s="184"/>
      <c r="O188" s="184"/>
      <c r="P188" s="184"/>
      <c r="Q188" s="184"/>
      <c r="R188" s="184"/>
      <c r="S188" s="184"/>
      <c r="T188" s="184"/>
    </row>
    <row r="189" spans="1:20" s="187" customFormat="1" ht="14.25" x14ac:dyDescent="0.2">
      <c r="A189" s="186"/>
      <c r="B189" s="186"/>
      <c r="C189" s="186"/>
      <c r="D189" s="186"/>
      <c r="E189" s="186"/>
      <c r="F189" s="186"/>
    </row>
    <row r="190" spans="1:20" s="187" customFormat="1" ht="14.25" x14ac:dyDescent="0.2">
      <c r="A190" s="186"/>
      <c r="B190" s="186"/>
      <c r="C190" s="186"/>
      <c r="D190" s="186"/>
      <c r="E190" s="186"/>
      <c r="F190" s="186"/>
    </row>
    <row r="191" spans="1:20" s="187" customFormat="1" ht="14.25" x14ac:dyDescent="0.2">
      <c r="A191" s="186"/>
      <c r="B191" s="186"/>
      <c r="C191" s="186"/>
      <c r="D191" s="186"/>
      <c r="E191" s="186"/>
      <c r="F191" s="186"/>
    </row>
    <row r="192" spans="1:20" s="187" customFormat="1" ht="14.25" x14ac:dyDescent="0.2">
      <c r="A192" s="186"/>
      <c r="B192" s="186"/>
      <c r="C192" s="186"/>
      <c r="D192" s="186"/>
      <c r="E192" s="186"/>
      <c r="F192" s="186"/>
    </row>
    <row r="193" spans="1:6" s="187" customFormat="1" ht="14.25" x14ac:dyDescent="0.2">
      <c r="A193" s="186"/>
      <c r="B193" s="186"/>
      <c r="C193" s="186"/>
      <c r="D193" s="186"/>
      <c r="E193" s="186"/>
      <c r="F193" s="186"/>
    </row>
    <row r="194" spans="1:6" s="187" customFormat="1" ht="14.25" x14ac:dyDescent="0.2">
      <c r="A194" s="186"/>
      <c r="B194" s="186"/>
      <c r="C194" s="186"/>
      <c r="D194" s="186"/>
      <c r="E194" s="186"/>
      <c r="F194" s="186"/>
    </row>
    <row r="195" spans="1:6" s="187" customFormat="1" ht="14.25" x14ac:dyDescent="0.2">
      <c r="A195" s="186"/>
      <c r="B195" s="186"/>
      <c r="C195" s="186"/>
      <c r="D195" s="186"/>
      <c r="E195" s="186"/>
      <c r="F195" s="186"/>
    </row>
    <row r="196" spans="1:6" s="187" customFormat="1" ht="14.25" x14ac:dyDescent="0.2">
      <c r="A196" s="186"/>
      <c r="B196" s="186"/>
      <c r="C196" s="186"/>
      <c r="D196" s="186"/>
      <c r="E196" s="186"/>
      <c r="F196" s="186"/>
    </row>
    <row r="197" spans="1:6" s="187" customFormat="1" ht="14.25" x14ac:dyDescent="0.2">
      <c r="A197" s="186"/>
      <c r="B197" s="186"/>
      <c r="C197" s="186"/>
      <c r="D197" s="186"/>
      <c r="E197" s="186"/>
      <c r="F197" s="186"/>
    </row>
    <row r="198" spans="1:6" s="187" customFormat="1" ht="14.25" x14ac:dyDescent="0.2">
      <c r="A198" s="186"/>
      <c r="B198" s="186"/>
      <c r="C198" s="186"/>
      <c r="D198" s="186"/>
      <c r="E198" s="186"/>
      <c r="F198" s="186"/>
    </row>
    <row r="199" spans="1:6" s="187" customFormat="1" ht="14.25" x14ac:dyDescent="0.2">
      <c r="A199" s="186"/>
      <c r="B199" s="186"/>
      <c r="C199" s="186"/>
      <c r="D199" s="186"/>
      <c r="E199" s="186"/>
      <c r="F199" s="186"/>
    </row>
    <row r="200" spans="1:6" s="187" customFormat="1" ht="14.25" x14ac:dyDescent="0.2">
      <c r="A200" s="186"/>
      <c r="B200" s="186"/>
      <c r="C200" s="186"/>
      <c r="D200" s="186"/>
      <c r="E200" s="186"/>
      <c r="F200" s="186"/>
    </row>
    <row r="201" spans="1:6" s="187" customFormat="1" ht="14.25" x14ac:dyDescent="0.2">
      <c r="A201" s="186"/>
      <c r="B201" s="186"/>
      <c r="C201" s="186"/>
      <c r="D201" s="186"/>
      <c r="E201" s="186"/>
      <c r="F201" s="186"/>
    </row>
    <row r="202" spans="1:6" s="187" customFormat="1" ht="14.25" x14ac:dyDescent="0.2">
      <c r="A202" s="186"/>
      <c r="B202" s="186"/>
      <c r="C202" s="186"/>
      <c r="D202" s="186"/>
      <c r="E202" s="186"/>
      <c r="F202" s="186"/>
    </row>
    <row r="203" spans="1:6" s="187" customFormat="1" ht="14.25" x14ac:dyDescent="0.2">
      <c r="A203" s="186"/>
      <c r="B203" s="186"/>
      <c r="C203" s="186"/>
      <c r="D203" s="186"/>
      <c r="E203" s="186"/>
      <c r="F203" s="186"/>
    </row>
    <row r="204" spans="1:6" s="187" customFormat="1" ht="14.25" x14ac:dyDescent="0.2">
      <c r="A204" s="186"/>
      <c r="B204" s="186"/>
      <c r="C204" s="186"/>
      <c r="D204" s="186"/>
      <c r="E204" s="186"/>
      <c r="F204" s="186"/>
    </row>
    <row r="205" spans="1:6" s="187" customFormat="1" ht="14.25" x14ac:dyDescent="0.2">
      <c r="A205" s="186"/>
      <c r="B205" s="186"/>
      <c r="C205" s="186"/>
      <c r="D205" s="186"/>
      <c r="E205" s="186"/>
      <c r="F205" s="186"/>
    </row>
    <row r="206" spans="1:6" s="187" customFormat="1" ht="14.25" x14ac:dyDescent="0.2">
      <c r="A206" s="186"/>
      <c r="B206" s="186"/>
      <c r="C206" s="186"/>
      <c r="D206" s="186"/>
      <c r="E206" s="186"/>
      <c r="F206" s="186"/>
    </row>
    <row r="207" spans="1:6" s="187" customFormat="1" ht="14.25" x14ac:dyDescent="0.2">
      <c r="A207" s="186"/>
      <c r="B207" s="186"/>
      <c r="C207" s="186"/>
      <c r="D207" s="186"/>
      <c r="E207" s="186"/>
      <c r="F207" s="186"/>
    </row>
  </sheetData>
  <sheetProtection password="DF0A" sheet="1" objects="1" scenarios="1"/>
  <mergeCells count="124">
    <mergeCell ref="BL18:BO18"/>
    <mergeCell ref="BP18:BS18"/>
    <mergeCell ref="BU18:BX18"/>
    <mergeCell ref="BY18:CB18"/>
    <mergeCell ref="B18:F18"/>
    <mergeCell ref="W18:AA18"/>
    <mergeCell ref="AU18:AX18"/>
    <mergeCell ref="AY18:BB18"/>
    <mergeCell ref="BC18:BF18"/>
    <mergeCell ref="BG18:BI18"/>
    <mergeCell ref="AF13:AF16"/>
    <mergeCell ref="AG13:AG16"/>
    <mergeCell ref="AH13:AH16"/>
    <mergeCell ref="AI13:AI17"/>
    <mergeCell ref="AJ13:AJ16"/>
    <mergeCell ref="AK13:AK16"/>
    <mergeCell ref="X13:Y13"/>
    <mergeCell ref="Z13:Z17"/>
    <mergeCell ref="AA13:AA16"/>
    <mergeCell ref="AB13:AB16"/>
    <mergeCell ref="AC13:AD13"/>
    <mergeCell ref="AE13:AE17"/>
    <mergeCell ref="X14:X16"/>
    <mergeCell ref="Y14:Y16"/>
    <mergeCell ref="AC14:AC16"/>
    <mergeCell ref="D14:D16"/>
    <mergeCell ref="H14:H16"/>
    <mergeCell ref="I14:I16"/>
    <mergeCell ref="M14:M16"/>
    <mergeCell ref="N14:N16"/>
    <mergeCell ref="AR13:AR17"/>
    <mergeCell ref="CB12:CB17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BS12:BS17"/>
    <mergeCell ref="BU12:BU16"/>
    <mergeCell ref="BV12:BW12"/>
    <mergeCell ref="BX12:BX17"/>
    <mergeCell ref="BY12:BY16"/>
    <mergeCell ref="BZ12:CA12"/>
    <mergeCell ref="BV13:BV16"/>
    <mergeCell ref="AV13:AV16"/>
    <mergeCell ref="AZ13:AZ16"/>
    <mergeCell ref="BA13:BA16"/>
    <mergeCell ref="BD13:BD16"/>
    <mergeCell ref="AL13:AL17"/>
    <mergeCell ref="AM13:AM16"/>
    <mergeCell ref="AN13:AN16"/>
    <mergeCell ref="AO13:AO17"/>
    <mergeCell ref="BE13:BE16"/>
    <mergeCell ref="BG13:BG16"/>
    <mergeCell ref="AW13:AW16"/>
    <mergeCell ref="AP13:AP16"/>
    <mergeCell ref="AQ13:AQ16"/>
    <mergeCell ref="BH13:BH16"/>
    <mergeCell ref="BI13:BI16"/>
    <mergeCell ref="BW13:BW16"/>
    <mergeCell ref="BZ13:BZ16"/>
    <mergeCell ref="CA13:CA16"/>
    <mergeCell ref="BJ12:BJ17"/>
    <mergeCell ref="BL12:BL16"/>
    <mergeCell ref="BM12:BN12"/>
    <mergeCell ref="BO12:BO17"/>
    <mergeCell ref="BP12:BP16"/>
    <mergeCell ref="BQ12:BR12"/>
    <mergeCell ref="BM13:BM16"/>
    <mergeCell ref="BN13:BN16"/>
    <mergeCell ref="BQ13:BQ16"/>
    <mergeCell ref="BR13:BR16"/>
    <mergeCell ref="BL10:BS10"/>
    <mergeCell ref="BU10:CB10"/>
    <mergeCell ref="AU11:AX11"/>
    <mergeCell ref="AY11:BB11"/>
    <mergeCell ref="BL11:BO11"/>
    <mergeCell ref="BP11:BS11"/>
    <mergeCell ref="BU11:BX11"/>
    <mergeCell ref="BY11:CB11"/>
    <mergeCell ref="AP10:AR12"/>
    <mergeCell ref="AS10:AS16"/>
    <mergeCell ref="AU10:BB10"/>
    <mergeCell ref="BC10:BF11"/>
    <mergeCell ref="BG10:BI11"/>
    <mergeCell ref="BJ10:BJ11"/>
    <mergeCell ref="AU12:AU16"/>
    <mergeCell ref="AV12:AW12"/>
    <mergeCell ref="AX12:AX17"/>
    <mergeCell ref="AY12:AY16"/>
    <mergeCell ref="AZ12:BA12"/>
    <mergeCell ref="BB12:BB17"/>
    <mergeCell ref="BC12:BC16"/>
    <mergeCell ref="BD12:BE12"/>
    <mergeCell ref="BF12:BF17"/>
    <mergeCell ref="BG12:BI12"/>
    <mergeCell ref="T10:V12"/>
    <mergeCell ref="W10:AA12"/>
    <mergeCell ref="AB10:AF12"/>
    <mergeCell ref="AG10:AI12"/>
    <mergeCell ref="AJ10:AL12"/>
    <mergeCell ref="AM10:AO12"/>
    <mergeCell ref="G9:P9"/>
    <mergeCell ref="A10:A17"/>
    <mergeCell ref="B10:F12"/>
    <mergeCell ref="G10:K12"/>
    <mergeCell ref="L10:P12"/>
    <mergeCell ref="Q10:S12"/>
    <mergeCell ref="M13:N13"/>
    <mergeCell ref="O13:O17"/>
    <mergeCell ref="P13:P16"/>
    <mergeCell ref="Q13:Q16"/>
    <mergeCell ref="AD14:AD16"/>
    <mergeCell ref="R13:R16"/>
    <mergeCell ref="S13:S17"/>
    <mergeCell ref="T13:T16"/>
    <mergeCell ref="U13:U16"/>
    <mergeCell ref="V13:V17"/>
    <mergeCell ref="W13:W16"/>
    <mergeCell ref="C14:C16"/>
  </mergeCells>
  <printOptions horizontalCentered="1" verticalCentered="1"/>
  <pageMargins left="0.19685039370078741" right="0.19685039370078741" top="0.23622047244094491" bottom="0.39370078740157483" header="0.15748031496062992" footer="0"/>
  <pageSetup paperSize="9" scale="38" fitToWidth="0" pageOrder="overThenDown" orientation="landscape" r:id="rId1"/>
  <headerFooter alignWithMargins="0">
    <oddFooter xml:space="preserve">&amp;C&amp;P
</oddFooter>
  </headerFooter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327 MD</vt:lpstr>
      <vt:lpstr>'327 MD'!Názvy_tisku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11907</dc:creator>
  <cp:lastModifiedBy>Halířová Monika Ing.</cp:lastModifiedBy>
  <cp:lastPrinted>2016-01-19T09:32:31Z</cp:lastPrinted>
  <dcterms:created xsi:type="dcterms:W3CDTF">2016-01-15T11:39:53Z</dcterms:created>
  <dcterms:modified xsi:type="dcterms:W3CDTF">2016-02-11T07:24:14Z</dcterms:modified>
</cp:coreProperties>
</file>