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 2018\přílohy\"/>
    </mc:Choice>
  </mc:AlternateContent>
  <bookViews>
    <workbookView xWindow="0" yWindow="0" windowWidth="28800" windowHeight="14100"/>
  </bookViews>
  <sheets>
    <sheet name="př.1 tab.8_nová od 2015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K_1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'př.1 tab.8_nová od 2015'!$A$1:$O$55</definedName>
    <definedName name="RRTV">'[1]301-KPR'!#REF!</definedName>
    <definedName name="SSHR">'[1]301-KPR'!#REF!</definedName>
    <definedName name="SUJB">'[1]301-KPR'!#REF!</definedName>
    <definedName name="TABULKA_1">#N/A</definedName>
    <definedName name="TABULKA_2">#N/A</definedName>
    <definedName name="UOHS">'[1]301-KPR'!#REF!</definedName>
    <definedName name="UPV">'[1]301-KPR'!#REF!</definedName>
    <definedName name="US">'[1]301-KPR'!#REF!</definedName>
    <definedName name="USIS">'[1]301-KPR'!#REF!</definedName>
    <definedName name="VSTUPY_1">#N/A</definedName>
    <definedName name="VSTUPY_2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50" i="1" l="1"/>
  <c r="J50" i="1"/>
  <c r="H50" i="1"/>
  <c r="G50" i="1"/>
  <c r="E50" i="1"/>
  <c r="D50" i="1"/>
  <c r="L49" i="1"/>
  <c r="I49" i="1"/>
  <c r="F49" i="1"/>
  <c r="L48" i="1"/>
  <c r="I48" i="1"/>
  <c r="F48" i="1"/>
  <c r="K47" i="1"/>
  <c r="J47" i="1"/>
  <c r="H47" i="1"/>
  <c r="G47" i="1"/>
  <c r="E47" i="1"/>
  <c r="E51" i="1" s="1"/>
  <c r="D47" i="1"/>
  <c r="L46" i="1"/>
  <c r="I46" i="1"/>
  <c r="F46" i="1"/>
  <c r="L45" i="1"/>
  <c r="I45" i="1"/>
  <c r="F45" i="1"/>
  <c r="L44" i="1"/>
  <c r="I44" i="1"/>
  <c r="F44" i="1"/>
  <c r="J25" i="1"/>
  <c r="H25" i="1"/>
  <c r="G25" i="1"/>
  <c r="E25" i="1"/>
  <c r="D25" i="1"/>
  <c r="N24" i="1"/>
  <c r="M24" i="1"/>
  <c r="L24" i="1"/>
  <c r="I24" i="1"/>
  <c r="F24" i="1"/>
  <c r="N23" i="1"/>
  <c r="M23" i="1"/>
  <c r="L23" i="1"/>
  <c r="I23" i="1"/>
  <c r="F23" i="1"/>
  <c r="K22" i="1"/>
  <c r="J22" i="1"/>
  <c r="H22" i="1"/>
  <c r="G22" i="1"/>
  <c r="E22" i="1"/>
  <c r="D22" i="1"/>
  <c r="N21" i="1"/>
  <c r="M21" i="1"/>
  <c r="L21" i="1"/>
  <c r="I21" i="1"/>
  <c r="F21" i="1"/>
  <c r="N20" i="1"/>
  <c r="M20" i="1"/>
  <c r="L20" i="1"/>
  <c r="I20" i="1"/>
  <c r="F20" i="1"/>
  <c r="N19" i="1"/>
  <c r="M19" i="1"/>
  <c r="L19" i="1"/>
  <c r="I19" i="1"/>
  <c r="F19" i="1"/>
  <c r="L47" i="1" l="1"/>
  <c r="I22" i="1"/>
  <c r="F25" i="1"/>
  <c r="M22" i="1"/>
  <c r="J51" i="1"/>
  <c r="J52" i="1" s="1"/>
  <c r="L22" i="1"/>
  <c r="O20" i="1"/>
  <c r="I25" i="1"/>
  <c r="I26" i="1" s="1"/>
  <c r="I27" i="1" s="1"/>
  <c r="E52" i="1"/>
  <c r="L25" i="1"/>
  <c r="I47" i="1"/>
  <c r="H26" i="1"/>
  <c r="H27" i="1" s="1"/>
  <c r="F47" i="1"/>
  <c r="G51" i="1"/>
  <c r="O21" i="1"/>
  <c r="O24" i="1"/>
  <c r="D26" i="1"/>
  <c r="D27" i="1" s="1"/>
  <c r="J26" i="1"/>
  <c r="J27" i="1" s="1"/>
  <c r="F50" i="1"/>
  <c r="F51" i="1" s="1"/>
  <c r="H51" i="1"/>
  <c r="G26" i="1"/>
  <c r="G27" i="1" s="1"/>
  <c r="F22" i="1"/>
  <c r="N22" i="1"/>
  <c r="E26" i="1"/>
  <c r="E27" i="1" s="1"/>
  <c r="N25" i="1"/>
  <c r="I50" i="1"/>
  <c r="L50" i="1"/>
  <c r="D51" i="1"/>
  <c r="K51" i="1"/>
  <c r="O19" i="1"/>
  <c r="O23" i="1"/>
  <c r="M25" i="1"/>
  <c r="K26" i="1"/>
  <c r="F26" i="1" l="1"/>
  <c r="F27" i="1" s="1"/>
  <c r="L51" i="1"/>
  <c r="L52" i="1" s="1"/>
  <c r="K52" i="1"/>
  <c r="G52" i="1"/>
  <c r="L26" i="1"/>
  <c r="L27" i="1" s="1"/>
  <c r="O25" i="1"/>
  <c r="D52" i="1"/>
  <c r="O22" i="1"/>
  <c r="H52" i="1"/>
  <c r="I51" i="1"/>
  <c r="I52" i="1" s="1"/>
  <c r="F52" i="1"/>
  <c r="M26" i="1"/>
  <c r="N26" i="1"/>
  <c r="K27" i="1"/>
  <c r="M27" i="1"/>
  <c r="O26" i="1" l="1"/>
  <c r="O27" i="1"/>
  <c r="N27" i="1"/>
</calcChain>
</file>

<file path=xl/sharedStrings.xml><?xml version="1.0" encoding="utf-8"?>
<sst xmlns="http://schemas.openxmlformats.org/spreadsheetml/2006/main" count="198" uniqueCount="62">
  <si>
    <t>Kapitola:</t>
  </si>
  <si>
    <t>327 Ministerstvo dopravy</t>
  </si>
  <si>
    <t>Tabulka č. 8 str. 1</t>
  </si>
  <si>
    <t>VÝDAJE KAPITOLY NA PROGRAMY/PROJEKTY SPOLUFINANCOVANÉ Z ROZPOČTU EVROPSKÉ UNIE NEBO FINANČNÍCH MECHANISMŮ</t>
  </si>
  <si>
    <t>(bez společné zemědělské politiky)</t>
  </si>
  <si>
    <t>v tis. Kč</t>
  </si>
  <si>
    <t>Program/Projekt - nástrojové třídění</t>
  </si>
  <si>
    <t>Státní rozpočet</t>
  </si>
  <si>
    <t>% plnění</t>
  </si>
  <si>
    <t>schválený</t>
  </si>
  <si>
    <t>po změnách</t>
  </si>
  <si>
    <t>podíl SR</t>
  </si>
  <si>
    <t>kryto příjmem z rozpočtu EU</t>
  </si>
  <si>
    <t>celkem</t>
  </si>
  <si>
    <t>kód</t>
  </si>
  <si>
    <t>slovy</t>
  </si>
  <si>
    <t>10=7:4</t>
  </si>
  <si>
    <t>11=8:5</t>
  </si>
  <si>
    <t>12=9:6</t>
  </si>
  <si>
    <t>programové období 2004-2006</t>
  </si>
  <si>
    <t xml:space="preserve">C e l k e m   </t>
  </si>
  <si>
    <t>programové období 2007-2013</t>
  </si>
  <si>
    <t>OP celkem</t>
  </si>
  <si>
    <t>Komunitární programy a ostatní celkem</t>
  </si>
  <si>
    <t>programové období 2014-2020</t>
  </si>
  <si>
    <t>OP Zaměstnanost</t>
  </si>
  <si>
    <t>OP Doprava - ERDF 2014+</t>
  </si>
  <si>
    <t>OP Doprava - CF 2014+</t>
  </si>
  <si>
    <t>KP - Nástroj pro propojení Evropy 2014+</t>
  </si>
  <si>
    <t>KP - HORIZONT 2020</t>
  </si>
  <si>
    <t xml:space="preserve">Ú h r n e m </t>
  </si>
  <si>
    <t>Tabulka č. 8 str. 2</t>
  </si>
  <si>
    <t>Nároky z nespotřebovaných výdajů</t>
  </si>
  <si>
    <t>stav k 1.1.2018</t>
  </si>
  <si>
    <t>Vypracoval: Michaela Lisová</t>
  </si>
  <si>
    <t>Kontroloval:</t>
  </si>
  <si>
    <t>Ing. Vrkoslav</t>
  </si>
  <si>
    <t>(jméno, popřípadě jména, a příjmení, telefon, podpis)</t>
  </si>
  <si>
    <t>Výdaje kapitoly na financování programů/projektů spolufinancovaných v roce 20xx ze státního rozpočtu ČR a z rozpočtu donorských zemí v rámci finančních mechanismů</t>
  </si>
  <si>
    <t>Finanční mechanismus</t>
  </si>
  <si>
    <t>Skutečnost k 31.12.20xx</t>
  </si>
  <si>
    <t>kryto příjmem z rozpočtu donorských zemí FM</t>
  </si>
  <si>
    <t>stav k 1.1.20xx</t>
  </si>
  <si>
    <t>skutečné čerpání k 31.12.20xx</t>
  </si>
  <si>
    <t>stav k 1.1.20xx +1</t>
  </si>
  <si>
    <t>Vypracoval:</t>
  </si>
  <si>
    <t>Datum:</t>
  </si>
  <si>
    <t>Kapitola: Ministerstvo zemědělství</t>
  </si>
  <si>
    <t>Tabulka č.8 str. 3</t>
  </si>
  <si>
    <t>Výdaje kapitoly na spolufinancování společné zemědělské politiky ze státního rozpočtu ČR a z rozpočtu EU v roce 20xx*</t>
  </si>
  <si>
    <t>podíl SR / národní doplňkové platby</t>
  </si>
  <si>
    <t>přímé platby</t>
  </si>
  <si>
    <t>Program rozvoje venkova</t>
  </si>
  <si>
    <t>Společná organizace trhu</t>
  </si>
  <si>
    <t xml:space="preserve">C e l k e m </t>
  </si>
  <si>
    <t>v  tis. Kč</t>
  </si>
  <si>
    <t>* bude uvedeno za každé programové období zvlášť</t>
  </si>
  <si>
    <t>Výdaje kapitoly na financování programů/projektů spolufinancovaných v roce 2018 ze státního rozpočtu ČR a z rozpočtu EU</t>
  </si>
  <si>
    <t>Skutečnost k 31.12.2018</t>
  </si>
  <si>
    <t>skutečné čerpání k 31.12.2018</t>
  </si>
  <si>
    <t>stav k 1.1.2019</t>
  </si>
  <si>
    <t>Datum: 12.2.2019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</si>
</sst>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"/>
    <numFmt numFmtId="166" formatCode="#,##0.000000"/>
  </numFmts>
  <fonts count="11" x14ac:knownFonts="1"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" fontId="1" fillId="0" borderId="22" xfId="0" applyNumberFormat="1" applyFont="1" applyFill="1" applyBorder="1" applyAlignment="1">
      <alignment horizontal="right" indent="1"/>
    </xf>
    <xf numFmtId="0" fontId="3" fillId="0" borderId="0" xfId="0" applyFont="1" applyFill="1"/>
    <xf numFmtId="0" fontId="1" fillId="0" borderId="29" xfId="0" applyFont="1" applyFill="1" applyBorder="1"/>
    <xf numFmtId="4" fontId="1" fillId="0" borderId="19" xfId="0" applyNumberFormat="1" applyFont="1" applyFill="1" applyBorder="1" applyAlignment="1">
      <alignment horizontal="right" indent="1"/>
    </xf>
    <xf numFmtId="4" fontId="1" fillId="0" borderId="41" xfId="0" applyNumberFormat="1" applyFont="1" applyFill="1" applyBorder="1" applyAlignment="1">
      <alignment horizontal="right" indent="1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left" indent="1"/>
    </xf>
    <xf numFmtId="3" fontId="1" fillId="0" borderId="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57" xfId="0" applyFont="1" applyFill="1" applyBorder="1"/>
    <xf numFmtId="4" fontId="1" fillId="0" borderId="59" xfId="0" applyNumberFormat="1" applyFont="1" applyFill="1" applyBorder="1" applyAlignment="1">
      <alignment horizontal="right" indent="1"/>
    </xf>
    <xf numFmtId="4" fontId="1" fillId="0" borderId="6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center"/>
    </xf>
    <xf numFmtId="4" fontId="1" fillId="0" borderId="31" xfId="0" applyNumberFormat="1" applyFont="1" applyFill="1" applyBorder="1" applyAlignment="1">
      <alignment horizontal="right" indent="1"/>
    </xf>
    <xf numFmtId="0" fontId="1" fillId="0" borderId="0" xfId="0" applyFont="1" applyBorder="1" applyAlignment="1"/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1" fillId="0" borderId="0" xfId="0" applyNumberFormat="1" applyFont="1" applyFill="1"/>
    <xf numFmtId="4" fontId="1" fillId="0" borderId="0" xfId="0" applyNumberFormat="1" applyFont="1" applyFill="1"/>
    <xf numFmtId="166" fontId="1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6" fillId="0" borderId="29" xfId="0" applyFont="1" applyFill="1" applyBorder="1"/>
    <xf numFmtId="0" fontId="6" fillId="0" borderId="30" xfId="0" applyFont="1" applyFill="1" applyBorder="1" applyAlignment="1">
      <alignment horizontal="left" indent="1"/>
    </xf>
    <xf numFmtId="4" fontId="4" fillId="0" borderId="22" xfId="0" applyNumberFormat="1" applyFont="1" applyFill="1" applyBorder="1" applyAlignment="1">
      <alignment horizontal="right" indent="1"/>
    </xf>
    <xf numFmtId="4" fontId="4" fillId="0" borderId="30" xfId="0" applyNumberFormat="1" applyFont="1" applyFill="1" applyBorder="1" applyAlignment="1">
      <alignment horizontal="right" indent="1"/>
    </xf>
    <xf numFmtId="4" fontId="4" fillId="0" borderId="22" xfId="0" applyNumberFormat="1" applyFont="1" applyFill="1" applyBorder="1" applyAlignment="1">
      <alignment horizontal="center"/>
    </xf>
    <xf numFmtId="4" fontId="4" fillId="0" borderId="31" xfId="0" applyNumberFormat="1" applyFont="1" applyFill="1" applyBorder="1" applyAlignment="1">
      <alignment horizontal="center"/>
    </xf>
    <xf numFmtId="0" fontId="10" fillId="0" borderId="15" xfId="0" applyFont="1" applyFill="1" applyBorder="1"/>
    <xf numFmtId="49" fontId="10" fillId="0" borderId="13" xfId="0" applyNumberFormat="1" applyFont="1" applyFill="1" applyBorder="1" applyAlignment="1">
      <alignment horizontal="left" indent="1"/>
    </xf>
    <xf numFmtId="4" fontId="10" fillId="0" borderId="32" xfId="0" applyNumberFormat="1" applyFont="1" applyFill="1" applyBorder="1" applyAlignment="1">
      <alignment horizontal="right" indent="1"/>
    </xf>
    <xf numFmtId="4" fontId="10" fillId="0" borderId="16" xfId="0" applyNumberFormat="1" applyFont="1" applyFill="1" applyBorder="1" applyAlignment="1">
      <alignment horizontal="right" indent="1"/>
    </xf>
    <xf numFmtId="4" fontId="10" fillId="0" borderId="13" xfId="0" applyNumberFormat="1" applyFont="1" applyFill="1" applyBorder="1" applyAlignment="1">
      <alignment horizontal="right" indent="1"/>
    </xf>
    <xf numFmtId="4" fontId="10" fillId="0" borderId="16" xfId="0" applyNumberFormat="1" applyFont="1" applyFill="1" applyBorder="1" applyAlignment="1">
      <alignment horizontal="center"/>
    </xf>
    <xf numFmtId="4" fontId="10" fillId="0" borderId="21" xfId="0" applyNumberFormat="1" applyFont="1" applyFill="1" applyBorder="1" applyAlignment="1">
      <alignment horizontal="center"/>
    </xf>
    <xf numFmtId="0" fontId="10" fillId="0" borderId="33" xfId="0" applyFont="1" applyFill="1" applyBorder="1"/>
    <xf numFmtId="49" fontId="10" fillId="0" borderId="34" xfId="0" applyNumberFormat="1" applyFont="1" applyFill="1" applyBorder="1" applyAlignment="1">
      <alignment horizontal="left" indent="1"/>
    </xf>
    <xf numFmtId="4" fontId="10" fillId="0" borderId="35" xfId="0" applyNumberFormat="1" applyFont="1" applyFill="1" applyBorder="1" applyAlignment="1">
      <alignment horizontal="right" indent="1"/>
    </xf>
    <xf numFmtId="4" fontId="10" fillId="0" borderId="34" xfId="0" applyNumberFormat="1" applyFont="1" applyFill="1" applyBorder="1" applyAlignment="1">
      <alignment horizontal="right" indent="1"/>
    </xf>
    <xf numFmtId="4" fontId="10" fillId="0" borderId="32" xfId="0" applyNumberFormat="1" applyFont="1" applyFill="1" applyBorder="1" applyAlignment="1">
      <alignment horizontal="center"/>
    </xf>
    <xf numFmtId="4" fontId="10" fillId="0" borderId="36" xfId="0" applyNumberFormat="1" applyFont="1" applyFill="1" applyBorder="1" applyAlignment="1">
      <alignment horizontal="center"/>
    </xf>
    <xf numFmtId="0" fontId="4" fillId="0" borderId="29" xfId="0" applyFont="1" applyFill="1" applyBorder="1"/>
    <xf numFmtId="0" fontId="4" fillId="0" borderId="22" xfId="0" applyFont="1" applyFill="1" applyBorder="1" applyAlignment="1">
      <alignment horizontal="left" indent="1"/>
    </xf>
    <xf numFmtId="4" fontId="4" fillId="0" borderId="37" xfId="0" applyNumberFormat="1" applyFont="1" applyFill="1" applyBorder="1" applyAlignment="1">
      <alignment horizontal="right" indent="1"/>
    </xf>
    <xf numFmtId="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3" fontId="4" fillId="0" borderId="0" xfId="0" applyNumberFormat="1" applyFont="1" applyFill="1" applyBorder="1" applyAlignment="1">
      <alignment horizontal="right" indent="1"/>
    </xf>
    <xf numFmtId="0" fontId="4" fillId="0" borderId="5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/>
    </xf>
    <xf numFmtId="3" fontId="4" fillId="0" borderId="25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46" xfId="0" applyFont="1" applyFill="1" applyBorder="1"/>
    <xf numFmtId="49" fontId="4" fillId="0" borderId="44" xfId="0" applyNumberFormat="1" applyFont="1" applyFill="1" applyBorder="1" applyAlignment="1">
      <alignment horizontal="left" indent="1"/>
    </xf>
    <xf numFmtId="3" fontId="4" fillId="0" borderId="45" xfId="0" applyNumberFormat="1" applyFont="1" applyFill="1" applyBorder="1" applyAlignment="1">
      <alignment horizontal="right" indent="1"/>
    </xf>
    <xf numFmtId="3" fontId="4" fillId="0" borderId="44" xfId="0" applyNumberFormat="1" applyFont="1" applyFill="1" applyBorder="1" applyAlignment="1">
      <alignment horizontal="right" indent="1"/>
    </xf>
    <xf numFmtId="3" fontId="4" fillId="0" borderId="46" xfId="0" applyNumberFormat="1" applyFont="1" applyFill="1" applyBorder="1" applyAlignment="1">
      <alignment horizontal="right" indent="1"/>
    </xf>
    <xf numFmtId="164" fontId="4" fillId="0" borderId="44" xfId="0" applyNumberFormat="1" applyFont="1" applyFill="1" applyBorder="1" applyAlignment="1">
      <alignment horizontal="center"/>
    </xf>
    <xf numFmtId="0" fontId="4" fillId="0" borderId="66" xfId="0" applyFont="1" applyFill="1" applyBorder="1"/>
    <xf numFmtId="49" fontId="4" fillId="0" borderId="66" xfId="0" applyNumberFormat="1" applyFont="1" applyFill="1" applyBorder="1" applyAlignment="1">
      <alignment horizontal="left" indent="1"/>
    </xf>
    <xf numFmtId="3" fontId="4" fillId="0" borderId="67" xfId="0" applyNumberFormat="1" applyFont="1" applyFill="1" applyBorder="1" applyAlignment="1">
      <alignment horizontal="right" indent="1"/>
    </xf>
    <xf numFmtId="3" fontId="4" fillId="0" borderId="66" xfId="0" applyNumberFormat="1" applyFont="1" applyFill="1" applyBorder="1" applyAlignment="1">
      <alignment horizontal="right" indent="1"/>
    </xf>
    <xf numFmtId="164" fontId="4" fillId="0" borderId="67" xfId="0" applyNumberFormat="1" applyFont="1" applyFill="1" applyBorder="1" applyAlignment="1">
      <alignment horizontal="center"/>
    </xf>
    <xf numFmtId="0" fontId="10" fillId="0" borderId="66" xfId="0" applyFont="1" applyFill="1" applyBorder="1"/>
    <xf numFmtId="49" fontId="10" fillId="0" borderId="66" xfId="0" applyNumberFormat="1" applyFont="1" applyFill="1" applyBorder="1" applyAlignment="1">
      <alignment horizontal="left" indent="1"/>
    </xf>
    <xf numFmtId="3" fontId="10" fillId="0" borderId="67" xfId="0" applyNumberFormat="1" applyFont="1" applyFill="1" applyBorder="1" applyAlignment="1">
      <alignment horizontal="right" indent="1"/>
    </xf>
    <xf numFmtId="3" fontId="10" fillId="0" borderId="66" xfId="0" applyNumberFormat="1" applyFont="1" applyFill="1" applyBorder="1" applyAlignment="1">
      <alignment horizontal="right" indent="1"/>
    </xf>
    <xf numFmtId="164" fontId="10" fillId="0" borderId="67" xfId="0" applyNumberFormat="1" applyFont="1" applyFill="1" applyBorder="1" applyAlignment="1">
      <alignment horizontal="center"/>
    </xf>
    <xf numFmtId="0" fontId="10" fillId="0" borderId="34" xfId="0" applyFont="1" applyFill="1" applyBorder="1"/>
    <xf numFmtId="49" fontId="4" fillId="0" borderId="32" xfId="0" applyNumberFormat="1" applyFont="1" applyFill="1" applyBorder="1" applyAlignment="1">
      <alignment horizontal="left" indent="1"/>
    </xf>
    <xf numFmtId="3" fontId="10" fillId="0" borderId="35" xfId="0" applyNumberFormat="1" applyFont="1" applyFill="1" applyBorder="1" applyAlignment="1">
      <alignment horizontal="right" indent="1"/>
    </xf>
    <xf numFmtId="3" fontId="10" fillId="0" borderId="32" xfId="0" applyNumberFormat="1" applyFont="1" applyFill="1" applyBorder="1" applyAlignment="1">
      <alignment horizontal="right" indent="1"/>
    </xf>
    <xf numFmtId="3" fontId="10" fillId="0" borderId="34" xfId="0" applyNumberFormat="1" applyFont="1" applyFill="1" applyBorder="1" applyAlignment="1">
      <alignment horizontal="right" indent="1"/>
    </xf>
    <xf numFmtId="164" fontId="10" fillId="0" borderId="32" xfId="0" applyNumberFormat="1" applyFont="1" applyFill="1" applyBorder="1" applyAlignment="1">
      <alignment horizontal="center"/>
    </xf>
    <xf numFmtId="0" fontId="6" fillId="0" borderId="9" xfId="0" applyFont="1" applyFill="1" applyBorder="1"/>
    <xf numFmtId="0" fontId="6" fillId="0" borderId="9" xfId="0" applyFont="1" applyFill="1" applyBorder="1" applyAlignment="1">
      <alignment horizontal="left" indent="1"/>
    </xf>
    <xf numFmtId="3" fontId="6" fillId="0" borderId="17" xfId="0" applyNumberFormat="1" applyFont="1" applyFill="1" applyBorder="1" applyAlignment="1">
      <alignment horizontal="right" indent="1"/>
    </xf>
    <xf numFmtId="3" fontId="6" fillId="0" borderId="9" xfId="0" applyNumberFormat="1" applyFont="1" applyFill="1" applyBorder="1" applyAlignment="1">
      <alignment horizontal="right" indent="1"/>
    </xf>
    <xf numFmtId="164" fontId="6" fillId="0" borderId="17" xfId="0" applyNumberFormat="1" applyFont="1" applyFill="1" applyBorder="1" applyAlignment="1">
      <alignment horizontal="center"/>
    </xf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center"/>
    </xf>
    <xf numFmtId="3" fontId="4" fillId="0" borderId="68" xfId="0" applyNumberFormat="1" applyFont="1" applyFill="1" applyBorder="1" applyAlignment="1">
      <alignment horizontal="right" indent="1"/>
    </xf>
    <xf numFmtId="164" fontId="10" fillId="0" borderId="0" xfId="0" applyNumberFormat="1" applyFont="1" applyFill="1" applyBorder="1" applyAlignment="1">
      <alignment horizontal="center"/>
    </xf>
    <xf numFmtId="0" fontId="10" fillId="0" borderId="9" xfId="0" applyFont="1" applyFill="1" applyBorder="1"/>
    <xf numFmtId="0" fontId="6" fillId="0" borderId="17" xfId="0" applyFont="1" applyFill="1" applyBorder="1" applyAlignment="1">
      <alignment horizontal="left" indent="1"/>
    </xf>
    <xf numFmtId="3" fontId="10" fillId="0" borderId="11" xfId="0" applyNumberFormat="1" applyFont="1" applyFill="1" applyBorder="1" applyAlignment="1">
      <alignment horizontal="right" indent="1"/>
    </xf>
    <xf numFmtId="3" fontId="10" fillId="0" borderId="17" xfId="0" applyNumberFormat="1" applyFont="1" applyFill="1" applyBorder="1" applyAlignment="1">
      <alignment horizontal="right" indent="1"/>
    </xf>
    <xf numFmtId="3" fontId="10" fillId="0" borderId="9" xfId="0" applyNumberFormat="1" applyFont="1" applyFill="1" applyBorder="1" applyAlignment="1">
      <alignment horizontal="right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69" xfId="0" applyFont="1" applyBorder="1" applyAlignment="1">
      <alignment horizontal="left" indent="1"/>
    </xf>
    <xf numFmtId="0" fontId="4" fillId="0" borderId="44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67" xfId="0" applyFont="1" applyFill="1" applyBorder="1"/>
    <xf numFmtId="0" fontId="4" fillId="0" borderId="67" xfId="0" applyFont="1" applyBorder="1" applyAlignment="1">
      <alignment horizontal="left" indent="1"/>
    </xf>
    <xf numFmtId="0" fontId="4" fillId="0" borderId="45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32" xfId="0" applyFont="1" applyFill="1" applyBorder="1"/>
    <xf numFmtId="0" fontId="4" fillId="0" borderId="70" xfId="0" applyFont="1" applyBorder="1" applyAlignment="1">
      <alignment horizontal="left" inden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6" fillId="0" borderId="13" xfId="0" applyFont="1" applyFill="1" applyBorder="1"/>
    <xf numFmtId="49" fontId="6" fillId="0" borderId="9" xfId="0" applyNumberFormat="1" applyFont="1" applyFill="1" applyBorder="1" applyAlignment="1">
      <alignment horizontal="left" indent="1"/>
    </xf>
    <xf numFmtId="3" fontId="6" fillId="0" borderId="16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164" fontId="6" fillId="0" borderId="16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4" fillId="0" borderId="17" xfId="0" applyNumberFormat="1" applyFont="1" applyFill="1" applyBorder="1" applyAlignment="1">
      <alignment horizontal="right" indent="1"/>
    </xf>
    <xf numFmtId="3" fontId="4" fillId="0" borderId="16" xfId="0" applyNumberFormat="1" applyFont="1" applyFill="1" applyBorder="1" applyAlignment="1">
      <alignment horizontal="right" indent="1"/>
    </xf>
    <xf numFmtId="3" fontId="4" fillId="0" borderId="13" xfId="0" applyNumberFormat="1" applyFont="1" applyFill="1" applyBorder="1" applyAlignment="1">
      <alignment horizontal="right" indent="1"/>
    </xf>
    <xf numFmtId="0" fontId="4" fillId="0" borderId="1" xfId="0" applyFont="1" applyFill="1" applyBorder="1"/>
    <xf numFmtId="49" fontId="4" fillId="0" borderId="38" xfId="0" applyNumberFormat="1" applyFont="1" applyFill="1" applyBorder="1" applyAlignment="1">
      <alignment horizontal="left" indent="1"/>
    </xf>
    <xf numFmtId="4" fontId="4" fillId="0" borderId="39" xfId="0" applyNumberFormat="1" applyFont="1" applyFill="1" applyBorder="1" applyAlignment="1">
      <alignment horizontal="right" indent="1"/>
    </xf>
    <xf numFmtId="4" fontId="4" fillId="0" borderId="38" xfId="0" applyNumberFormat="1" applyFont="1" applyFill="1" applyBorder="1" applyAlignment="1">
      <alignment horizontal="right" indent="1"/>
    </xf>
    <xf numFmtId="4" fontId="4" fillId="0" borderId="6" xfId="0" applyNumberFormat="1" applyFont="1" applyFill="1" applyBorder="1" applyAlignment="1">
      <alignment horizontal="right" indent="1"/>
    </xf>
    <xf numFmtId="4" fontId="4" fillId="0" borderId="38" xfId="0" applyNumberFormat="1" applyFont="1" applyFill="1" applyBorder="1" applyAlignment="1">
      <alignment horizontal="center"/>
    </xf>
    <xf numFmtId="4" fontId="4" fillId="0" borderId="40" xfId="0" applyNumberFormat="1" applyFont="1" applyFill="1" applyBorder="1" applyAlignment="1">
      <alignment horizontal="center"/>
    </xf>
    <xf numFmtId="0" fontId="6" fillId="0" borderId="58" xfId="0" applyFont="1" applyFill="1" applyBorder="1" applyAlignment="1">
      <alignment horizontal="left" indent="1"/>
    </xf>
    <xf numFmtId="0" fontId="6" fillId="0" borderId="50" xfId="0" applyFont="1" applyFill="1" applyBorder="1" applyAlignment="1">
      <alignment horizontal="left" indent="1"/>
    </xf>
    <xf numFmtId="4" fontId="4" fillId="0" borderId="24" xfId="0" applyNumberFormat="1" applyFont="1" applyBorder="1" applyAlignment="1">
      <alignment horizontal="right" vertical="center" wrapText="1" indent="1"/>
    </xf>
    <xf numFmtId="4" fontId="4" fillId="0" borderId="19" xfId="0" applyNumberFormat="1" applyFont="1" applyFill="1" applyBorder="1" applyAlignment="1">
      <alignment horizontal="right" indent="1"/>
    </xf>
    <xf numFmtId="4" fontId="4" fillId="0" borderId="44" xfId="0" applyNumberFormat="1" applyFont="1" applyFill="1" applyBorder="1" applyAlignment="1">
      <alignment horizontal="right" indent="1"/>
    </xf>
    <xf numFmtId="4" fontId="10" fillId="0" borderId="24" xfId="0" applyNumberFormat="1" applyFont="1" applyFill="1" applyBorder="1" applyAlignment="1">
      <alignment horizontal="right" indent="1"/>
    </xf>
    <xf numFmtId="4" fontId="10" fillId="0" borderId="44" xfId="0" applyNumberFormat="1" applyFont="1" applyFill="1" applyBorder="1" applyAlignment="1">
      <alignment horizontal="right" indent="1"/>
    </xf>
    <xf numFmtId="4" fontId="4" fillId="0" borderId="24" xfId="0" applyNumberFormat="1" applyFont="1" applyFill="1" applyBorder="1" applyAlignment="1">
      <alignment horizontal="right" vertical="center" wrapText="1" indent="1"/>
    </xf>
    <xf numFmtId="4" fontId="4" fillId="0" borderId="25" xfId="0" applyNumberFormat="1" applyFont="1" applyBorder="1" applyAlignment="1">
      <alignment horizontal="right" vertical="center" wrapText="1" indent="1"/>
    </xf>
    <xf numFmtId="4" fontId="4" fillId="0" borderId="18" xfId="0" applyNumberFormat="1" applyFont="1" applyFill="1" applyBorder="1" applyAlignment="1">
      <alignment horizontal="right" indent="1"/>
    </xf>
    <xf numFmtId="4" fontId="4" fillId="0" borderId="41" xfId="0" applyNumberFormat="1" applyFont="1" applyFill="1" applyBorder="1" applyAlignment="1">
      <alignment horizontal="right" indent="1"/>
    </xf>
    <xf numFmtId="4" fontId="4" fillId="0" borderId="19" xfId="0" applyNumberFormat="1" applyFont="1" applyFill="1" applyBorder="1" applyAlignment="1">
      <alignment horizontal="center"/>
    </xf>
    <xf numFmtId="4" fontId="4" fillId="0" borderId="42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right" vertical="center" wrapText="1" indent="1"/>
    </xf>
    <xf numFmtId="4" fontId="4" fillId="0" borderId="19" xfId="0" applyNumberFormat="1" applyFont="1" applyBorder="1" applyAlignment="1">
      <alignment horizontal="right" vertical="center" wrapText="1" indent="1"/>
    </xf>
    <xf numFmtId="4" fontId="4" fillId="0" borderId="42" xfId="0" applyNumberFormat="1" applyFont="1" applyFill="1" applyBorder="1" applyAlignment="1">
      <alignment horizontal="right" indent="1"/>
    </xf>
    <xf numFmtId="0" fontId="4" fillId="0" borderId="8" xfId="0" applyFont="1" applyFill="1" applyBorder="1"/>
    <xf numFmtId="49" fontId="4" fillId="0" borderId="19" xfId="0" applyNumberFormat="1" applyFont="1" applyFill="1" applyBorder="1" applyAlignment="1">
      <alignment horizontal="left" indent="1"/>
    </xf>
    <xf numFmtId="0" fontId="4" fillId="0" borderId="43" xfId="0" applyFont="1" applyFill="1" applyBorder="1"/>
    <xf numFmtId="4" fontId="4" fillId="0" borderId="45" xfId="0" applyNumberFormat="1" applyFont="1" applyFill="1" applyBorder="1" applyAlignment="1">
      <alignment horizontal="right" indent="1"/>
    </xf>
    <xf numFmtId="4" fontId="4" fillId="0" borderId="46" xfId="0" applyNumberFormat="1" applyFont="1" applyFill="1" applyBorder="1" applyAlignment="1">
      <alignment horizontal="right" indent="1"/>
    </xf>
    <xf numFmtId="4" fontId="4" fillId="0" borderId="44" xfId="0" applyNumberFormat="1" applyFont="1" applyFill="1" applyBorder="1" applyAlignment="1">
      <alignment horizontal="center"/>
    </xf>
    <xf numFmtId="4" fontId="4" fillId="0" borderId="47" xfId="0" applyNumberFormat="1" applyFont="1" applyFill="1" applyBorder="1" applyAlignment="1">
      <alignment horizontal="center"/>
    </xf>
    <xf numFmtId="4" fontId="4" fillId="0" borderId="47" xfId="0" applyNumberFormat="1" applyFont="1" applyFill="1" applyBorder="1" applyAlignment="1">
      <alignment horizontal="right" indent="1"/>
    </xf>
    <xf numFmtId="4" fontId="10" fillId="0" borderId="48" xfId="0" applyNumberFormat="1" applyFont="1" applyFill="1" applyBorder="1" applyAlignment="1">
      <alignment horizontal="right" indent="1"/>
    </xf>
    <xf numFmtId="4" fontId="10" fillId="0" borderId="21" xfId="0" applyNumberFormat="1" applyFont="1" applyFill="1" applyBorder="1" applyAlignment="1">
      <alignment horizontal="right" indent="1"/>
    </xf>
    <xf numFmtId="0" fontId="10" fillId="0" borderId="0" xfId="0" applyFont="1" applyFill="1"/>
    <xf numFmtId="0" fontId="4" fillId="0" borderId="61" xfId="0" applyFont="1" applyBorder="1" applyAlignment="1">
      <alignment wrapText="1"/>
    </xf>
    <xf numFmtId="0" fontId="4" fillId="0" borderId="24" xfId="0" applyFont="1" applyBorder="1" applyAlignment="1">
      <alignment horizontal="left" wrapText="1" indent="1"/>
    </xf>
    <xf numFmtId="0" fontId="4" fillId="0" borderId="62" xfId="0" applyFont="1" applyFill="1" applyBorder="1"/>
    <xf numFmtId="49" fontId="4" fillId="0" borderId="46" xfId="0" applyNumberFormat="1" applyFont="1" applyFill="1" applyBorder="1" applyAlignment="1">
      <alignment horizontal="left" indent="1"/>
    </xf>
    <xf numFmtId="0" fontId="10" fillId="0" borderId="49" xfId="0" applyFont="1" applyFill="1" applyBorder="1"/>
    <xf numFmtId="49" fontId="4" fillId="0" borderId="24" xfId="0" applyNumberFormat="1" applyFont="1" applyFill="1" applyBorder="1" applyAlignment="1">
      <alignment horizontal="left" indent="1"/>
    </xf>
    <xf numFmtId="4" fontId="10" fillId="0" borderId="23" xfId="0" applyNumberFormat="1" applyFont="1" applyFill="1" applyBorder="1" applyAlignment="1">
      <alignment horizontal="right" indent="1"/>
    </xf>
    <xf numFmtId="4" fontId="10" fillId="0" borderId="20" xfId="0" applyNumberFormat="1" applyFont="1" applyFill="1" applyBorder="1" applyAlignment="1">
      <alignment horizontal="right" indent="1"/>
    </xf>
    <xf numFmtId="4" fontId="10" fillId="0" borderId="24" xfId="0" applyNumberFormat="1" applyFont="1" applyFill="1" applyBorder="1" applyAlignment="1">
      <alignment horizontal="center"/>
    </xf>
    <xf numFmtId="4" fontId="10" fillId="0" borderId="25" xfId="0" applyNumberFormat="1" applyFont="1" applyFill="1" applyBorder="1" applyAlignment="1">
      <alignment horizontal="center"/>
    </xf>
    <xf numFmtId="4" fontId="10" fillId="0" borderId="25" xfId="0" applyNumberFormat="1" applyFont="1" applyFill="1" applyBorder="1" applyAlignment="1">
      <alignment horizontal="right" indent="1"/>
    </xf>
    <xf numFmtId="49" fontId="4" fillId="0" borderId="20" xfId="0" applyNumberFormat="1" applyFont="1" applyFill="1" applyBorder="1" applyAlignment="1">
      <alignment horizontal="left" indent="1"/>
    </xf>
    <xf numFmtId="4" fontId="10" fillId="0" borderId="18" xfId="0" applyNumberFormat="1" applyFont="1" applyFill="1" applyBorder="1" applyAlignment="1">
      <alignment horizontal="right" indent="1"/>
    </xf>
    <xf numFmtId="4" fontId="10" fillId="0" borderId="19" xfId="0" applyNumberFormat="1" applyFont="1" applyFill="1" applyBorder="1" applyAlignment="1">
      <alignment horizontal="right" indent="1"/>
    </xf>
    <xf numFmtId="4" fontId="10" fillId="0" borderId="41" xfId="0" applyNumberFormat="1" applyFont="1" applyFill="1" applyBorder="1" applyAlignment="1">
      <alignment horizontal="right" indent="1"/>
    </xf>
    <xf numFmtId="4" fontId="10" fillId="0" borderId="19" xfId="0" applyNumberFormat="1" applyFont="1" applyFill="1" applyBorder="1" applyAlignment="1">
      <alignment horizontal="center"/>
    </xf>
    <xf numFmtId="4" fontId="10" fillId="0" borderId="42" xfId="0" applyNumberFormat="1" applyFont="1" applyFill="1" applyBorder="1" applyAlignment="1">
      <alignment horizontal="center"/>
    </xf>
    <xf numFmtId="4" fontId="6" fillId="0" borderId="52" xfId="0" applyNumberFormat="1" applyFont="1" applyFill="1" applyBorder="1" applyAlignment="1">
      <alignment horizontal="center" vertical="center"/>
    </xf>
    <xf numFmtId="4" fontId="6" fillId="0" borderId="53" xfId="0" applyNumberFormat="1" applyFont="1" applyFill="1" applyBorder="1" applyAlignment="1">
      <alignment horizontal="center" vertical="center"/>
    </xf>
    <xf numFmtId="0" fontId="10" fillId="0" borderId="8" xfId="0" applyFont="1" applyFill="1" applyBorder="1"/>
    <xf numFmtId="49" fontId="10" fillId="0" borderId="32" xfId="0" applyNumberFormat="1" applyFont="1" applyFill="1" applyBorder="1" applyAlignment="1">
      <alignment horizontal="left" indent="1"/>
    </xf>
    <xf numFmtId="4" fontId="6" fillId="0" borderId="51" xfId="0" applyNumberFormat="1" applyFont="1" applyFill="1" applyBorder="1" applyAlignment="1">
      <alignment horizontal="center" vertical="center"/>
    </xf>
    <xf numFmtId="4" fontId="10" fillId="0" borderId="45" xfId="0" applyNumberFormat="1" applyFont="1" applyFill="1" applyBorder="1" applyAlignment="1">
      <alignment horizontal="right" indent="1"/>
    </xf>
    <xf numFmtId="4" fontId="10" fillId="0" borderId="47" xfId="0" applyNumberFormat="1" applyFont="1" applyFill="1" applyBorder="1" applyAlignment="1">
      <alignment horizontal="right" indent="1"/>
    </xf>
    <xf numFmtId="4" fontId="10" fillId="0" borderId="63" xfId="0" applyNumberFormat="1" applyFont="1" applyFill="1" applyBorder="1" applyAlignment="1">
      <alignment horizontal="right" indent="1"/>
    </xf>
    <xf numFmtId="4" fontId="4" fillId="0" borderId="31" xfId="0" applyNumberFormat="1" applyFont="1" applyFill="1" applyBorder="1" applyAlignment="1">
      <alignment horizontal="right" indent="1"/>
    </xf>
    <xf numFmtId="4" fontId="4" fillId="0" borderId="64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" fillId="0" borderId="8" xfId="0" applyFont="1" applyFill="1" applyBorder="1" applyAlignment="1"/>
    <xf numFmtId="0" fontId="4" fillId="0" borderId="0" xfId="0" applyFont="1" applyFill="1" applyBorder="1" applyAlignment="1"/>
    <xf numFmtId="0" fontId="4" fillId="0" borderId="15" xfId="0" applyFont="1" applyFill="1" applyBorder="1" applyAlignment="1"/>
    <xf numFmtId="0" fontId="4" fillId="0" borderId="12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indent="2"/>
    </xf>
    <xf numFmtId="0" fontId="6" fillId="0" borderId="51" xfId="0" applyFont="1" applyFill="1" applyBorder="1" applyAlignment="1">
      <alignment horizontal="left" vertical="center" indent="2"/>
    </xf>
    <xf numFmtId="0" fontId="4" fillId="0" borderId="3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3" fontId="4" fillId="0" borderId="55" xfId="0" applyNumberFormat="1" applyFont="1" applyFill="1" applyBorder="1" applyAlignment="1">
      <alignment horizont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 indent="2"/>
    </xf>
    <xf numFmtId="0" fontId="4" fillId="0" borderId="0" xfId="0" applyFont="1" applyFill="1" applyAlignment="1">
      <alignment horizontal="right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Border="1" applyAlignment="1"/>
    <xf numFmtId="0" fontId="4" fillId="0" borderId="41" xfId="0" applyFont="1" applyBorder="1" applyAlignment="1"/>
    <xf numFmtId="0" fontId="4" fillId="0" borderId="18" xfId="0" applyFont="1" applyBorder="1" applyAlignment="1"/>
    <xf numFmtId="0" fontId="4" fillId="0" borderId="13" xfId="0" applyFont="1" applyBorder="1" applyAlignment="1"/>
    <xf numFmtId="0" fontId="4" fillId="0" borderId="48" xfId="0" applyFont="1" applyBorder="1" applyAlignment="1"/>
    <xf numFmtId="0" fontId="4" fillId="0" borderId="6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/>
    <xf numFmtId="0" fontId="4" fillId="0" borderId="41" xfId="0" applyFont="1" applyFill="1" applyBorder="1" applyAlignment="1"/>
    <xf numFmtId="0" fontId="4" fillId="0" borderId="18" xfId="0" applyFont="1" applyFill="1" applyBorder="1" applyAlignment="1"/>
    <xf numFmtId="0" fontId="4" fillId="0" borderId="13" xfId="0" applyFont="1" applyFill="1" applyBorder="1" applyAlignment="1"/>
    <xf numFmtId="0" fontId="4" fillId="0" borderId="48" xfId="0" applyFont="1" applyFill="1" applyBorder="1" applyAlignment="1"/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2" borderId="0" xfId="0" applyFont="1" applyFill="1" applyAlignment="1"/>
    <xf numFmtId="0" fontId="4" fillId="0" borderId="65" xfId="0" applyFont="1" applyFill="1" applyBorder="1" applyAlignment="1"/>
    <xf numFmtId="0" fontId="4" fillId="0" borderId="0" xfId="0" applyFont="1" applyFill="1" applyAlignment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4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84"/>
  <sheetViews>
    <sheetView tabSelected="1" topLeftCell="A16" zoomScale="84" zoomScaleNormal="84" zoomScaleSheetLayoutView="100" workbookViewId="0">
      <selection activeCell="I56" sqref="I56"/>
    </sheetView>
  </sheetViews>
  <sheetFormatPr defaultColWidth="9.140625" defaultRowHeight="12.75" x14ac:dyDescent="0.2"/>
  <cols>
    <col min="1" max="1" width="2" style="1" customWidth="1"/>
    <col min="2" max="2" width="12.140625" style="1" customWidth="1"/>
    <col min="3" max="3" width="49.140625" style="1" customWidth="1"/>
    <col min="4" max="4" width="15.85546875" style="1" customWidth="1"/>
    <col min="5" max="5" width="16.42578125" style="1" customWidth="1"/>
    <col min="6" max="6" width="16.140625" style="1" customWidth="1"/>
    <col min="7" max="7" width="15.7109375" style="1" customWidth="1"/>
    <col min="8" max="8" width="16.85546875" style="1" customWidth="1"/>
    <col min="9" max="9" width="16.140625" style="1" customWidth="1"/>
    <col min="10" max="10" width="16.5703125" style="1" customWidth="1"/>
    <col min="11" max="11" width="17" style="1" customWidth="1"/>
    <col min="12" max="12" width="15.7109375" style="1" customWidth="1"/>
    <col min="13" max="13" width="19.5703125" style="1" customWidth="1"/>
    <col min="14" max="14" width="17.5703125" style="1" customWidth="1"/>
    <col min="15" max="15" width="18.28515625" style="1" customWidth="1"/>
    <col min="16" max="16" width="5.42578125" style="1" customWidth="1"/>
    <col min="17" max="16384" width="9.140625" style="1"/>
  </cols>
  <sheetData>
    <row r="1" spans="2:17" ht="14.25" customHeight="1" x14ac:dyDescent="0.2">
      <c r="B1" s="30"/>
      <c r="C1" s="30"/>
      <c r="D1" s="31"/>
      <c r="E1" s="31"/>
      <c r="F1" s="31"/>
      <c r="G1" s="31"/>
      <c r="H1" s="31"/>
      <c r="I1" s="31"/>
      <c r="J1" s="31"/>
      <c r="K1" s="31"/>
      <c r="L1" s="30"/>
      <c r="M1" s="30"/>
      <c r="N1" s="30"/>
      <c r="O1" s="30"/>
    </row>
    <row r="2" spans="2:17" s="3" customFormat="1" ht="15" customHeight="1" x14ac:dyDescent="0.25">
      <c r="B2" s="32" t="s">
        <v>0</v>
      </c>
      <c r="C2" s="33" t="s">
        <v>1</v>
      </c>
      <c r="D2" s="34"/>
      <c r="E2" s="34"/>
      <c r="F2" s="34"/>
      <c r="G2" s="34"/>
      <c r="H2" s="34"/>
      <c r="I2" s="34"/>
      <c r="J2" s="34"/>
      <c r="K2" s="34"/>
      <c r="L2" s="33"/>
      <c r="M2" s="33"/>
      <c r="N2" s="209" t="s">
        <v>2</v>
      </c>
      <c r="O2" s="209"/>
    </row>
    <row r="3" spans="2:17" ht="23.25" customHeight="1" x14ac:dyDescent="0.2">
      <c r="B3" s="210" t="s">
        <v>3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2:17" ht="13.5" customHeight="1" x14ac:dyDescent="0.2">
      <c r="C4" s="4"/>
      <c r="D4" s="2"/>
      <c r="E4" s="2"/>
      <c r="F4" s="2"/>
      <c r="G4" s="2"/>
      <c r="H4" s="2"/>
      <c r="I4" s="2"/>
      <c r="J4" s="2"/>
      <c r="K4" s="2"/>
      <c r="N4" s="211"/>
      <c r="O4" s="211"/>
    </row>
    <row r="5" spans="2:17" ht="21.75" customHeight="1" x14ac:dyDescent="0.2">
      <c r="B5" s="212" t="s">
        <v>57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</row>
    <row r="6" spans="2:17" ht="18" customHeight="1" x14ac:dyDescent="0.2">
      <c r="B6" s="213" t="s">
        <v>4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</row>
    <row r="7" spans="2:17" ht="15" customHeight="1" thickBot="1" x14ac:dyDescent="0.25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1" t="s">
        <v>5</v>
      </c>
    </row>
    <row r="8" spans="2:17" ht="15" customHeight="1" x14ac:dyDescent="0.2">
      <c r="B8" s="215" t="s">
        <v>6</v>
      </c>
      <c r="C8" s="216"/>
      <c r="D8" s="221" t="s">
        <v>7</v>
      </c>
      <c r="E8" s="222"/>
      <c r="F8" s="222"/>
      <c r="G8" s="222"/>
      <c r="H8" s="222"/>
      <c r="I8" s="223"/>
      <c r="J8" s="224" t="s">
        <v>58</v>
      </c>
      <c r="K8" s="224"/>
      <c r="L8" s="224"/>
      <c r="M8" s="226" t="s">
        <v>8</v>
      </c>
      <c r="N8" s="224"/>
      <c r="O8" s="227"/>
    </row>
    <row r="9" spans="2:17" ht="15" customHeight="1" x14ac:dyDescent="0.2">
      <c r="B9" s="217"/>
      <c r="C9" s="218"/>
      <c r="D9" s="230" t="s">
        <v>9</v>
      </c>
      <c r="E9" s="231"/>
      <c r="F9" s="232"/>
      <c r="G9" s="230" t="s">
        <v>10</v>
      </c>
      <c r="H9" s="231"/>
      <c r="I9" s="232"/>
      <c r="J9" s="225"/>
      <c r="K9" s="225"/>
      <c r="L9" s="225"/>
      <c r="M9" s="228"/>
      <c r="N9" s="225"/>
      <c r="O9" s="229"/>
    </row>
    <row r="10" spans="2:17" ht="43.5" customHeight="1" x14ac:dyDescent="0.2">
      <c r="B10" s="219"/>
      <c r="C10" s="220"/>
      <c r="D10" s="35" t="s">
        <v>11</v>
      </c>
      <c r="E10" s="35" t="s">
        <v>12</v>
      </c>
      <c r="F10" s="36" t="s">
        <v>13</v>
      </c>
      <c r="G10" s="37" t="s">
        <v>11</v>
      </c>
      <c r="H10" s="35" t="s">
        <v>12</v>
      </c>
      <c r="I10" s="35" t="s">
        <v>13</v>
      </c>
      <c r="J10" s="38" t="s">
        <v>11</v>
      </c>
      <c r="K10" s="39" t="s">
        <v>12</v>
      </c>
      <c r="L10" s="40" t="s">
        <v>13</v>
      </c>
      <c r="M10" s="37" t="s">
        <v>11</v>
      </c>
      <c r="N10" s="39" t="s">
        <v>12</v>
      </c>
      <c r="O10" s="41" t="s">
        <v>13</v>
      </c>
    </row>
    <row r="11" spans="2:17" ht="15" customHeight="1" thickBot="1" x14ac:dyDescent="0.25">
      <c r="B11" s="47" t="s">
        <v>14</v>
      </c>
      <c r="C11" s="48" t="s">
        <v>15</v>
      </c>
      <c r="D11" s="42">
        <v>1</v>
      </c>
      <c r="E11" s="43">
        <v>2</v>
      </c>
      <c r="F11" s="44">
        <v>3</v>
      </c>
      <c r="G11" s="43">
        <v>4</v>
      </c>
      <c r="H11" s="43">
        <v>5</v>
      </c>
      <c r="I11" s="45">
        <v>6</v>
      </c>
      <c r="J11" s="42">
        <v>7</v>
      </c>
      <c r="K11" s="43">
        <v>8</v>
      </c>
      <c r="L11" s="44">
        <v>9</v>
      </c>
      <c r="M11" s="45" t="s">
        <v>16</v>
      </c>
      <c r="N11" s="44" t="s">
        <v>17</v>
      </c>
      <c r="O11" s="46" t="s">
        <v>18</v>
      </c>
      <c r="P11" s="6"/>
      <c r="Q11" s="6"/>
    </row>
    <row r="12" spans="2:17" s="7" customFormat="1" ht="15" customHeight="1" thickBot="1" x14ac:dyDescent="0.25">
      <c r="B12" s="233" t="s">
        <v>19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5"/>
    </row>
    <row r="13" spans="2:17" s="3" customFormat="1" ht="15" customHeight="1" thickBot="1" x14ac:dyDescent="0.25">
      <c r="B13" s="49"/>
      <c r="C13" s="50" t="s">
        <v>20</v>
      </c>
      <c r="D13" s="51"/>
      <c r="E13" s="51"/>
      <c r="F13" s="51"/>
      <c r="G13" s="51"/>
      <c r="H13" s="51"/>
      <c r="I13" s="52"/>
      <c r="J13" s="51"/>
      <c r="K13" s="51"/>
      <c r="L13" s="52"/>
      <c r="M13" s="53"/>
      <c r="N13" s="53"/>
      <c r="O13" s="54"/>
    </row>
    <row r="14" spans="2:17" s="7" customFormat="1" ht="15" customHeight="1" thickBot="1" x14ac:dyDescent="0.25">
      <c r="B14" s="233" t="s">
        <v>21</v>
      </c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5"/>
    </row>
    <row r="15" spans="2:17" s="9" customFormat="1" ht="15" customHeight="1" x14ac:dyDescent="0.2">
      <c r="B15" s="55"/>
      <c r="C15" s="56" t="s">
        <v>22</v>
      </c>
      <c r="D15" s="57"/>
      <c r="E15" s="58"/>
      <c r="F15" s="58"/>
      <c r="G15" s="58"/>
      <c r="H15" s="58"/>
      <c r="I15" s="59"/>
      <c r="J15" s="57"/>
      <c r="K15" s="58"/>
      <c r="L15" s="59"/>
      <c r="M15" s="60"/>
      <c r="N15" s="60"/>
      <c r="O15" s="61"/>
    </row>
    <row r="16" spans="2:17" ht="15" customHeight="1" x14ac:dyDescent="0.2">
      <c r="B16" s="62"/>
      <c r="C16" s="63" t="s">
        <v>23</v>
      </c>
      <c r="D16" s="57"/>
      <c r="E16" s="57"/>
      <c r="F16" s="57"/>
      <c r="G16" s="57"/>
      <c r="H16" s="57"/>
      <c r="I16" s="57"/>
      <c r="J16" s="64"/>
      <c r="K16" s="57"/>
      <c r="L16" s="65"/>
      <c r="M16" s="66"/>
      <c r="N16" s="66"/>
      <c r="O16" s="67"/>
    </row>
    <row r="17" spans="2:15" ht="15" customHeight="1" thickBot="1" x14ac:dyDescent="0.25">
      <c r="B17" s="68"/>
      <c r="C17" s="69" t="s">
        <v>20</v>
      </c>
      <c r="D17" s="70"/>
      <c r="E17" s="51"/>
      <c r="F17" s="51"/>
      <c r="G17" s="51"/>
      <c r="H17" s="51"/>
      <c r="I17" s="52"/>
      <c r="J17" s="51"/>
      <c r="K17" s="51"/>
      <c r="L17" s="52"/>
      <c r="M17" s="53"/>
      <c r="N17" s="53"/>
      <c r="O17" s="54"/>
    </row>
    <row r="18" spans="2:15" s="7" customFormat="1" ht="15" customHeight="1" thickBot="1" x14ac:dyDescent="0.25">
      <c r="B18" s="233" t="s">
        <v>24</v>
      </c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5"/>
    </row>
    <row r="19" spans="2:15" s="30" customFormat="1" ht="15" customHeight="1" x14ac:dyDescent="0.2">
      <c r="B19" s="148">
        <v>10400</v>
      </c>
      <c r="C19" s="149" t="s">
        <v>25</v>
      </c>
      <c r="D19" s="150">
        <v>1169</v>
      </c>
      <c r="E19" s="151">
        <v>1169</v>
      </c>
      <c r="F19" s="151">
        <f>SUM(D19:E19)</f>
        <v>2338</v>
      </c>
      <c r="G19" s="151">
        <v>1169</v>
      </c>
      <c r="H19" s="151">
        <v>1169</v>
      </c>
      <c r="I19" s="151">
        <f>SUM(G19:H19)</f>
        <v>2338</v>
      </c>
      <c r="J19" s="150">
        <v>440.42200000000003</v>
      </c>
      <c r="K19" s="151">
        <v>440.40499999999997</v>
      </c>
      <c r="L19" s="152">
        <f>SUM(J19:K19)</f>
        <v>880.827</v>
      </c>
      <c r="M19" s="153">
        <f t="shared" ref="M19:O27" si="0">J19/G19*100</f>
        <v>37.675106928999149</v>
      </c>
      <c r="N19" s="153">
        <f t="shared" si="0"/>
        <v>37.673652694610773</v>
      </c>
      <c r="O19" s="154">
        <f t="shared" si="0"/>
        <v>37.674379811804961</v>
      </c>
    </row>
    <row r="20" spans="2:15" ht="15" customHeight="1" x14ac:dyDescent="0.2">
      <c r="B20" s="171">
        <v>10501</v>
      </c>
      <c r="C20" s="172" t="s">
        <v>26</v>
      </c>
      <c r="D20" s="164">
        <v>0</v>
      </c>
      <c r="E20" s="158">
        <v>2607607</v>
      </c>
      <c r="F20" s="158">
        <f>SUM(D20:E20)</f>
        <v>2607607</v>
      </c>
      <c r="G20" s="158">
        <v>0</v>
      </c>
      <c r="H20" s="158">
        <v>2607607</v>
      </c>
      <c r="I20" s="158">
        <f>SUM(G20:H20)</f>
        <v>2607607</v>
      </c>
      <c r="J20" s="164">
        <v>0</v>
      </c>
      <c r="K20" s="158">
        <v>1040788.6277900001</v>
      </c>
      <c r="L20" s="165">
        <f>SUM(J20:K20)</f>
        <v>1040788.6277900001</v>
      </c>
      <c r="M20" s="166">
        <f>IFERROR(J20/G20*100,0)</f>
        <v>0</v>
      </c>
      <c r="N20" s="166">
        <f t="shared" si="0"/>
        <v>39.913553989922562</v>
      </c>
      <c r="O20" s="167">
        <f t="shared" si="0"/>
        <v>39.913553989922562</v>
      </c>
    </row>
    <row r="21" spans="2:15" ht="15" customHeight="1" x14ac:dyDescent="0.2">
      <c r="B21" s="173">
        <v>10502</v>
      </c>
      <c r="C21" s="86" t="s">
        <v>27</v>
      </c>
      <c r="D21" s="174">
        <v>15139.215</v>
      </c>
      <c r="E21" s="159">
        <v>12408585.419</v>
      </c>
      <c r="F21" s="159">
        <f>SUM(D21:E21)</f>
        <v>12423724.634</v>
      </c>
      <c r="G21" s="159">
        <v>15075.697</v>
      </c>
      <c r="H21" s="159">
        <v>12408585.419</v>
      </c>
      <c r="I21" s="159">
        <f>SUM(G21:H21)</f>
        <v>12423661.116</v>
      </c>
      <c r="J21" s="174">
        <v>17241.037250000001</v>
      </c>
      <c r="K21" s="159">
        <v>10535982.6348</v>
      </c>
      <c r="L21" s="175">
        <f>SUM(J21:K21)</f>
        <v>10553223.672049999</v>
      </c>
      <c r="M21" s="176">
        <f t="shared" si="0"/>
        <v>114.36311866708387</v>
      </c>
      <c r="N21" s="176">
        <f t="shared" si="0"/>
        <v>84.908813366166029</v>
      </c>
      <c r="O21" s="177">
        <f t="shared" si="0"/>
        <v>84.94455517994507</v>
      </c>
    </row>
    <row r="22" spans="2:15" s="181" customFormat="1" ht="15" customHeight="1" x14ac:dyDescent="0.2">
      <c r="B22" s="55"/>
      <c r="C22" s="56" t="s">
        <v>22</v>
      </c>
      <c r="D22" s="57">
        <f>SUM(D19:D21)</f>
        <v>16308.215</v>
      </c>
      <c r="E22" s="58">
        <f t="shared" ref="E22:L22" si="1">SUM(E19:E21)</f>
        <v>15017361.419</v>
      </c>
      <c r="F22" s="58">
        <f t="shared" si="1"/>
        <v>15033669.634</v>
      </c>
      <c r="G22" s="58">
        <f t="shared" si="1"/>
        <v>16244.697</v>
      </c>
      <c r="H22" s="58">
        <f t="shared" si="1"/>
        <v>15017361.419</v>
      </c>
      <c r="I22" s="57">
        <f t="shared" si="1"/>
        <v>15033606.116</v>
      </c>
      <c r="J22" s="179">
        <f t="shared" si="1"/>
        <v>17681.45925</v>
      </c>
      <c r="K22" s="58">
        <f t="shared" si="1"/>
        <v>11577211.66759</v>
      </c>
      <c r="L22" s="59">
        <f t="shared" si="1"/>
        <v>11594893.126839999</v>
      </c>
      <c r="M22" s="176">
        <f t="shared" si="0"/>
        <v>108.8445001467248</v>
      </c>
      <c r="N22" s="176">
        <f t="shared" si="0"/>
        <v>77.092182471832132</v>
      </c>
      <c r="O22" s="177">
        <f t="shared" si="0"/>
        <v>77.126492721528479</v>
      </c>
    </row>
    <row r="23" spans="2:15" ht="15" customHeight="1" x14ac:dyDescent="0.2">
      <c r="B23" s="186">
        <v>12101</v>
      </c>
      <c r="C23" s="187" t="s">
        <v>28</v>
      </c>
      <c r="D23" s="188">
        <v>1759.1990000000001</v>
      </c>
      <c r="E23" s="160">
        <v>1400115.35</v>
      </c>
      <c r="F23" s="160">
        <f>SUM(D23:E23)</f>
        <v>1401874.5490000001</v>
      </c>
      <c r="G23" s="160">
        <v>1759.1990000000001</v>
      </c>
      <c r="H23" s="160">
        <v>1400115.35</v>
      </c>
      <c r="I23" s="160">
        <f>SUM(G23:H23)</f>
        <v>1401874.5490000001</v>
      </c>
      <c r="J23" s="188">
        <v>488.57393000000002</v>
      </c>
      <c r="K23" s="160">
        <v>2633440.1165800001</v>
      </c>
      <c r="L23" s="189">
        <f>SUM(J23:K23)</f>
        <v>2633928.6905100001</v>
      </c>
      <c r="M23" s="190">
        <f t="shared" si="0"/>
        <v>27.772522039860188</v>
      </c>
      <c r="N23" s="190">
        <f t="shared" si="0"/>
        <v>188.08736841432386</v>
      </c>
      <c r="O23" s="191">
        <f t="shared" si="0"/>
        <v>187.88619084274421</v>
      </c>
    </row>
    <row r="24" spans="2:15" ht="15" customHeight="1" x14ac:dyDescent="0.2">
      <c r="B24" s="201">
        <v>12104</v>
      </c>
      <c r="C24" s="86" t="s">
        <v>29</v>
      </c>
      <c r="D24" s="194">
        <v>0</v>
      </c>
      <c r="E24" s="195">
        <v>188.65</v>
      </c>
      <c r="F24" s="195">
        <f>SUM(D24:E24)</f>
        <v>188.65</v>
      </c>
      <c r="G24" s="195">
        <v>0</v>
      </c>
      <c r="H24" s="195">
        <v>188.65</v>
      </c>
      <c r="I24" s="161">
        <f>SUM(G24:H24)</f>
        <v>188.65</v>
      </c>
      <c r="J24" s="194">
        <v>0</v>
      </c>
      <c r="K24" s="195">
        <v>156.55044000000001</v>
      </c>
      <c r="L24" s="196">
        <f>SUM(J24:K24)</f>
        <v>156.55044000000001</v>
      </c>
      <c r="M24" s="197">
        <f>IFERROR(J24/G24*100,0)</f>
        <v>0</v>
      </c>
      <c r="N24" s="197">
        <f t="shared" si="0"/>
        <v>82.984595812350918</v>
      </c>
      <c r="O24" s="198">
        <f t="shared" si="0"/>
        <v>82.984595812350918</v>
      </c>
    </row>
    <row r="25" spans="2:15" ht="15" customHeight="1" x14ac:dyDescent="0.2">
      <c r="B25" s="62"/>
      <c r="C25" s="202" t="s">
        <v>23</v>
      </c>
      <c r="D25" s="64">
        <f t="shared" ref="D25:L25" si="2">SUM(D23:D24)</f>
        <v>1759.1990000000001</v>
      </c>
      <c r="E25" s="64">
        <f t="shared" si="2"/>
        <v>1400304</v>
      </c>
      <c r="F25" s="64">
        <f t="shared" si="2"/>
        <v>1402063.199</v>
      </c>
      <c r="G25" s="64">
        <f t="shared" si="2"/>
        <v>1759.1990000000001</v>
      </c>
      <c r="H25" s="64">
        <f t="shared" si="2"/>
        <v>1400304</v>
      </c>
      <c r="I25" s="64">
        <f t="shared" si="2"/>
        <v>1402063.199</v>
      </c>
      <c r="J25" s="64">
        <f t="shared" si="2"/>
        <v>488.57393000000002</v>
      </c>
      <c r="K25" s="64">
        <f t="shared" si="2"/>
        <v>2633596.6670200001</v>
      </c>
      <c r="L25" s="64">
        <f t="shared" si="2"/>
        <v>2634085.24095</v>
      </c>
      <c r="M25" s="66">
        <f t="shared" si="0"/>
        <v>27.772522039860188</v>
      </c>
      <c r="N25" s="66">
        <f t="shared" si="0"/>
        <v>188.07320889035523</v>
      </c>
      <c r="O25" s="67">
        <f t="shared" si="0"/>
        <v>187.87207615382252</v>
      </c>
    </row>
    <row r="26" spans="2:15" ht="15" customHeight="1" thickBot="1" x14ac:dyDescent="0.25">
      <c r="B26" s="68"/>
      <c r="C26" s="156" t="s">
        <v>20</v>
      </c>
      <c r="D26" s="51">
        <f t="shared" ref="D26:L26" si="3">SUM(D25,D22)</f>
        <v>18067.414000000001</v>
      </c>
      <c r="E26" s="51">
        <f t="shared" si="3"/>
        <v>16417665.419</v>
      </c>
      <c r="F26" s="51">
        <f t="shared" si="3"/>
        <v>16435732.833000001</v>
      </c>
      <c r="G26" s="51">
        <f t="shared" si="3"/>
        <v>18003.896000000001</v>
      </c>
      <c r="H26" s="51">
        <f t="shared" si="3"/>
        <v>16417665.419</v>
      </c>
      <c r="I26" s="51">
        <f t="shared" si="3"/>
        <v>16435669.315000001</v>
      </c>
      <c r="J26" s="51">
        <f t="shared" si="3"/>
        <v>18170.033179999999</v>
      </c>
      <c r="K26" s="51">
        <f t="shared" si="3"/>
        <v>14210808.33461</v>
      </c>
      <c r="L26" s="51">
        <f t="shared" si="3"/>
        <v>14228978.367789999</v>
      </c>
      <c r="M26" s="197">
        <f t="shared" si="0"/>
        <v>100.92278460173286</v>
      </c>
      <c r="N26" s="197">
        <f t="shared" si="0"/>
        <v>86.558033508003973</v>
      </c>
      <c r="O26" s="198">
        <f t="shared" si="0"/>
        <v>86.57376888694111</v>
      </c>
    </row>
    <row r="27" spans="2:15" ht="25.5" customHeight="1" thickBot="1" x14ac:dyDescent="0.25">
      <c r="B27" s="236" t="s">
        <v>30</v>
      </c>
      <c r="C27" s="237"/>
      <c r="D27" s="199">
        <f t="shared" ref="D27:L27" si="4">SUM(D26,D17,D13)</f>
        <v>18067.414000000001</v>
      </c>
      <c r="E27" s="199">
        <f t="shared" si="4"/>
        <v>16417665.419</v>
      </c>
      <c r="F27" s="199">
        <f t="shared" si="4"/>
        <v>16435732.833000001</v>
      </c>
      <c r="G27" s="199">
        <f t="shared" si="4"/>
        <v>18003.896000000001</v>
      </c>
      <c r="H27" s="199">
        <f t="shared" si="4"/>
        <v>16417665.419</v>
      </c>
      <c r="I27" s="199">
        <f t="shared" si="4"/>
        <v>16435669.315000001</v>
      </c>
      <c r="J27" s="203">
        <f t="shared" si="4"/>
        <v>18170.033179999999</v>
      </c>
      <c r="K27" s="199">
        <f t="shared" si="4"/>
        <v>14210808.33461</v>
      </c>
      <c r="L27" s="199">
        <f t="shared" si="4"/>
        <v>14228978.367789999</v>
      </c>
      <c r="M27" s="199">
        <f t="shared" si="0"/>
        <v>100.92278460173286</v>
      </c>
      <c r="N27" s="199">
        <f t="shared" si="0"/>
        <v>86.558033508003973</v>
      </c>
      <c r="O27" s="200">
        <f t="shared" si="0"/>
        <v>86.57376888694111</v>
      </c>
    </row>
    <row r="28" spans="2:15" ht="14.25" customHeight="1" x14ac:dyDescent="0.2">
      <c r="D28" s="2"/>
      <c r="E28" s="13"/>
      <c r="F28" s="2"/>
      <c r="G28" s="2"/>
      <c r="H28" s="2"/>
      <c r="I28" s="2"/>
      <c r="J28" s="2"/>
      <c r="K28" s="2"/>
    </row>
    <row r="29" spans="2:15" s="3" customFormat="1" ht="15" customHeight="1" x14ac:dyDescent="0.25">
      <c r="B29" s="32" t="s">
        <v>0</v>
      </c>
      <c r="C29" s="33" t="s">
        <v>1</v>
      </c>
      <c r="D29" s="71"/>
      <c r="E29" s="71"/>
      <c r="F29" s="71"/>
      <c r="G29" s="71"/>
      <c r="H29" s="71"/>
      <c r="I29" s="71"/>
      <c r="J29" s="71"/>
      <c r="K29" s="71"/>
      <c r="L29" s="72"/>
      <c r="M29" s="33"/>
      <c r="N29" s="209" t="s">
        <v>31</v>
      </c>
      <c r="O29" s="209"/>
    </row>
    <row r="30" spans="2:15" ht="23.25" customHeight="1" x14ac:dyDescent="0.2">
      <c r="B30" s="210" t="s">
        <v>3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</row>
    <row r="31" spans="2:15" ht="13.5" customHeight="1" x14ac:dyDescent="0.2">
      <c r="C31" s="4"/>
      <c r="D31" s="13"/>
      <c r="E31" s="13"/>
      <c r="F31" s="13"/>
      <c r="G31" s="13"/>
      <c r="H31" s="13"/>
      <c r="I31" s="13"/>
      <c r="J31" s="13"/>
      <c r="K31" s="13"/>
      <c r="L31" s="13"/>
      <c r="N31" s="211"/>
      <c r="O31" s="211"/>
    </row>
    <row r="32" spans="2:15" ht="21.75" customHeight="1" x14ac:dyDescent="0.2">
      <c r="B32" s="212" t="s">
        <v>57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</row>
    <row r="33" spans="2:15" ht="18" customHeight="1" x14ac:dyDescent="0.2">
      <c r="B33" s="213" t="s">
        <v>4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</row>
    <row r="34" spans="2:15" ht="20.100000000000001" customHeight="1" thickBot="1" x14ac:dyDescent="0.25">
      <c r="B34" s="14"/>
      <c r="C34" s="15"/>
      <c r="D34" s="16"/>
      <c r="E34" s="16"/>
      <c r="F34" s="16"/>
      <c r="G34" s="16"/>
      <c r="H34" s="16"/>
      <c r="I34" s="16"/>
      <c r="J34" s="16"/>
      <c r="K34" s="16"/>
      <c r="L34" s="73" t="s">
        <v>5</v>
      </c>
      <c r="M34" s="17"/>
      <c r="N34" s="17"/>
      <c r="O34" s="17"/>
    </row>
    <row r="35" spans="2:15" ht="15" customHeight="1" x14ac:dyDescent="0.2">
      <c r="B35" s="215" t="s">
        <v>6</v>
      </c>
      <c r="C35" s="238"/>
      <c r="D35" s="221" t="s">
        <v>32</v>
      </c>
      <c r="E35" s="222"/>
      <c r="F35" s="222"/>
      <c r="G35" s="222"/>
      <c r="H35" s="222"/>
      <c r="I35" s="222"/>
      <c r="J35" s="222"/>
      <c r="K35" s="222"/>
      <c r="L35" s="243"/>
      <c r="M35" s="17"/>
      <c r="N35" s="17"/>
      <c r="O35" s="17"/>
    </row>
    <row r="36" spans="2:15" ht="15" customHeight="1" x14ac:dyDescent="0.2">
      <c r="B36" s="239"/>
      <c r="C36" s="240"/>
      <c r="D36" s="230" t="s">
        <v>33</v>
      </c>
      <c r="E36" s="231"/>
      <c r="F36" s="232"/>
      <c r="G36" s="230" t="s">
        <v>59</v>
      </c>
      <c r="H36" s="231"/>
      <c r="I36" s="232"/>
      <c r="J36" s="244" t="s">
        <v>60</v>
      </c>
      <c r="K36" s="245"/>
      <c r="L36" s="246"/>
      <c r="M36" s="17"/>
      <c r="N36" s="17"/>
      <c r="O36" s="17"/>
    </row>
    <row r="37" spans="2:15" ht="43.5" customHeight="1" x14ac:dyDescent="0.2">
      <c r="B37" s="241"/>
      <c r="C37" s="242"/>
      <c r="D37" s="37" t="s">
        <v>11</v>
      </c>
      <c r="E37" s="39" t="s">
        <v>12</v>
      </c>
      <c r="F37" s="40" t="s">
        <v>13</v>
      </c>
      <c r="G37" s="37" t="s">
        <v>11</v>
      </c>
      <c r="H37" s="39" t="s">
        <v>12</v>
      </c>
      <c r="I37" s="36" t="s">
        <v>13</v>
      </c>
      <c r="J37" s="37" t="s">
        <v>11</v>
      </c>
      <c r="K37" s="39" t="s">
        <v>12</v>
      </c>
      <c r="L37" s="41" t="s">
        <v>13</v>
      </c>
      <c r="M37" s="17"/>
      <c r="N37" s="17"/>
      <c r="O37" s="17"/>
    </row>
    <row r="38" spans="2:15" ht="15" customHeight="1" thickBot="1" x14ac:dyDescent="0.25">
      <c r="B38" s="74" t="s">
        <v>14</v>
      </c>
      <c r="C38" s="75" t="s">
        <v>15</v>
      </c>
      <c r="D38" s="45">
        <v>13</v>
      </c>
      <c r="E38" s="45">
        <v>14</v>
      </c>
      <c r="F38" s="76">
        <v>15</v>
      </c>
      <c r="G38" s="45">
        <v>16</v>
      </c>
      <c r="H38" s="76">
        <v>17</v>
      </c>
      <c r="I38" s="76">
        <v>18</v>
      </c>
      <c r="J38" s="77">
        <v>19</v>
      </c>
      <c r="K38" s="77">
        <v>20</v>
      </c>
      <c r="L38" s="78">
        <v>21</v>
      </c>
      <c r="M38" s="17"/>
      <c r="N38" s="17"/>
      <c r="O38" s="17"/>
    </row>
    <row r="39" spans="2:15" ht="15" customHeight="1" thickBot="1" x14ac:dyDescent="0.25">
      <c r="B39" s="247" t="s">
        <v>19</v>
      </c>
      <c r="C39" s="248"/>
      <c r="D39" s="248"/>
      <c r="E39" s="248"/>
      <c r="F39" s="248"/>
      <c r="G39" s="248"/>
      <c r="H39" s="248"/>
      <c r="I39" s="248"/>
      <c r="J39" s="248"/>
      <c r="K39" s="248"/>
      <c r="L39" s="249"/>
      <c r="M39" s="18"/>
      <c r="N39" s="18"/>
      <c r="O39" s="18"/>
    </row>
    <row r="40" spans="2:15" ht="15" customHeight="1" thickBot="1" x14ac:dyDescent="0.25">
      <c r="B40" s="19"/>
      <c r="C40" s="155" t="s">
        <v>20</v>
      </c>
      <c r="D40" s="20"/>
      <c r="E40" s="11"/>
      <c r="F40" s="11"/>
      <c r="G40" s="11"/>
      <c r="H40" s="11"/>
      <c r="I40" s="12"/>
      <c r="J40" s="11"/>
      <c r="K40" s="11"/>
      <c r="L40" s="21"/>
      <c r="M40" s="22"/>
      <c r="N40" s="22"/>
      <c r="O40" s="22"/>
    </row>
    <row r="41" spans="2:15" ht="15" customHeight="1" thickBot="1" x14ac:dyDescent="0.25">
      <c r="B41" s="247" t="s">
        <v>21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9"/>
      <c r="M41" s="18"/>
      <c r="N41" s="18"/>
      <c r="O41" s="18"/>
    </row>
    <row r="42" spans="2:15" ht="15" customHeight="1" thickBot="1" x14ac:dyDescent="0.25">
      <c r="B42" s="10"/>
      <c r="C42" s="156" t="s">
        <v>20</v>
      </c>
      <c r="D42" s="8"/>
      <c r="E42" s="8"/>
      <c r="F42" s="8"/>
      <c r="G42" s="8"/>
      <c r="H42" s="8"/>
      <c r="I42" s="8"/>
      <c r="J42" s="8"/>
      <c r="K42" s="8"/>
      <c r="L42" s="23"/>
      <c r="M42" s="17"/>
      <c r="N42" s="17"/>
      <c r="O42" s="17"/>
    </row>
    <row r="43" spans="2:15" ht="15" customHeight="1" x14ac:dyDescent="0.2">
      <c r="B43" s="250" t="s">
        <v>24</v>
      </c>
      <c r="C43" s="251"/>
      <c r="D43" s="251"/>
      <c r="E43" s="251"/>
      <c r="F43" s="251"/>
      <c r="G43" s="251"/>
      <c r="H43" s="251"/>
      <c r="I43" s="251"/>
      <c r="J43" s="251"/>
      <c r="K43" s="251"/>
      <c r="L43" s="252"/>
      <c r="M43" s="17"/>
      <c r="N43" s="17"/>
      <c r="O43" s="17"/>
    </row>
    <row r="44" spans="2:15" ht="15" customHeight="1" x14ac:dyDescent="0.2">
      <c r="B44" s="182">
        <v>10400</v>
      </c>
      <c r="C44" s="183" t="s">
        <v>25</v>
      </c>
      <c r="D44" s="157">
        <v>329.99900000000002</v>
      </c>
      <c r="E44" s="157">
        <v>329.99900000000002</v>
      </c>
      <c r="F44" s="157">
        <f>SUM(D44:E44)</f>
        <v>659.99800000000005</v>
      </c>
      <c r="G44" s="157">
        <v>0</v>
      </c>
      <c r="H44" s="157">
        <v>0</v>
      </c>
      <c r="I44" s="157">
        <f>SUM(G44:H44)</f>
        <v>0</v>
      </c>
      <c r="J44" s="162">
        <v>728.57799999999997</v>
      </c>
      <c r="K44" s="162">
        <v>728.59500000000003</v>
      </c>
      <c r="L44" s="163">
        <f>SUM(J44:K44)</f>
        <v>1457.173</v>
      </c>
      <c r="M44" s="17"/>
      <c r="N44" s="17"/>
      <c r="O44" s="17"/>
    </row>
    <row r="45" spans="2:15" ht="15" customHeight="1" x14ac:dyDescent="0.2">
      <c r="B45" s="184">
        <v>10501</v>
      </c>
      <c r="C45" s="172" t="s">
        <v>26</v>
      </c>
      <c r="D45" s="158">
        <v>711.22628999999995</v>
      </c>
      <c r="E45" s="158">
        <v>1347579.8968400001</v>
      </c>
      <c r="F45" s="158">
        <f>SUM(D45:E45)</f>
        <v>1348291.12313</v>
      </c>
      <c r="G45" s="168">
        <v>0</v>
      </c>
      <c r="H45" s="168">
        <v>99023</v>
      </c>
      <c r="I45" s="169">
        <f>SUM(G45:H45)</f>
        <v>99023</v>
      </c>
      <c r="J45" s="158">
        <v>711.22628999999995</v>
      </c>
      <c r="K45" s="158">
        <v>1665841.3722099999</v>
      </c>
      <c r="L45" s="170">
        <f>SUM(J45:K45)</f>
        <v>1666552.5984999998</v>
      </c>
      <c r="M45" s="17"/>
      <c r="N45" s="17"/>
      <c r="O45" s="17"/>
    </row>
    <row r="46" spans="2:15" ht="15" customHeight="1" x14ac:dyDescent="0.2">
      <c r="B46" s="173">
        <v>10502</v>
      </c>
      <c r="C46" s="185" t="s">
        <v>27</v>
      </c>
      <c r="D46" s="159">
        <v>22894.71963</v>
      </c>
      <c r="E46" s="159">
        <v>4427739.5471999999</v>
      </c>
      <c r="F46" s="159">
        <f>SUM(D46:E46)</f>
        <v>4450634.2668300001</v>
      </c>
      <c r="G46" s="174">
        <v>8197.9322400000001</v>
      </c>
      <c r="H46" s="159">
        <v>2860837.9005700001</v>
      </c>
      <c r="I46" s="159">
        <f>SUM(G46:H46)</f>
        <v>2869035.8328100001</v>
      </c>
      <c r="J46" s="159">
        <v>20729.379379999998</v>
      </c>
      <c r="K46" s="159">
        <v>7548899.2282400001</v>
      </c>
      <c r="L46" s="178">
        <f>SUM(J46:K46)</f>
        <v>7569628.6076199999</v>
      </c>
      <c r="M46" s="17"/>
      <c r="N46" s="17"/>
      <c r="O46" s="17"/>
    </row>
    <row r="47" spans="2:15" ht="15" customHeight="1" x14ac:dyDescent="0.2">
      <c r="B47" s="55"/>
      <c r="C47" s="63" t="s">
        <v>22</v>
      </c>
      <c r="D47" s="58">
        <f>SUM(D44:D46)</f>
        <v>23935.944919999998</v>
      </c>
      <c r="E47" s="58">
        <f t="shared" ref="E47:L47" si="5">SUM(E44:E46)</f>
        <v>5775649.4430400003</v>
      </c>
      <c r="F47" s="58">
        <f t="shared" si="5"/>
        <v>5799585.38796</v>
      </c>
      <c r="G47" s="179">
        <f t="shared" si="5"/>
        <v>8197.9322400000001</v>
      </c>
      <c r="H47" s="58">
        <f t="shared" si="5"/>
        <v>2959860.9005700001</v>
      </c>
      <c r="I47" s="59">
        <f t="shared" si="5"/>
        <v>2968058.8328100001</v>
      </c>
      <c r="J47" s="58">
        <f t="shared" si="5"/>
        <v>22169.183669999999</v>
      </c>
      <c r="K47" s="58">
        <f t="shared" si="5"/>
        <v>9215469.1954500005</v>
      </c>
      <c r="L47" s="180">
        <f t="shared" si="5"/>
        <v>9237638.3791199997</v>
      </c>
      <c r="M47" s="17"/>
      <c r="N47" s="17"/>
      <c r="O47" s="17"/>
    </row>
    <row r="48" spans="2:15" ht="15" customHeight="1" x14ac:dyDescent="0.2">
      <c r="B48" s="186">
        <v>12101</v>
      </c>
      <c r="C48" s="193" t="s">
        <v>28</v>
      </c>
      <c r="D48" s="160">
        <v>1965.95243</v>
      </c>
      <c r="E48" s="160">
        <v>4948211.18731</v>
      </c>
      <c r="F48" s="160">
        <f>SUM(D48:E48)</f>
        <v>4950177.1397399995</v>
      </c>
      <c r="G48" s="188">
        <v>0</v>
      </c>
      <c r="H48" s="160">
        <v>2021797.23407</v>
      </c>
      <c r="I48" s="160">
        <f>SUM(G48:H48)</f>
        <v>2021797.23407</v>
      </c>
      <c r="J48" s="160">
        <v>3236.5774999999999</v>
      </c>
      <c r="K48" s="160">
        <v>4431980.4262600001</v>
      </c>
      <c r="L48" s="192">
        <f>SUM(J48:K48)</f>
        <v>4435217.0037599998</v>
      </c>
      <c r="M48" s="17"/>
      <c r="N48" s="17"/>
      <c r="O48" s="17"/>
    </row>
    <row r="49" spans="2:15" ht="15" customHeight="1" x14ac:dyDescent="0.2">
      <c r="B49" s="201">
        <v>12104</v>
      </c>
      <c r="C49" s="185" t="s">
        <v>29</v>
      </c>
      <c r="D49" s="161">
        <v>0</v>
      </c>
      <c r="E49" s="161">
        <v>1237.6233500000001</v>
      </c>
      <c r="F49" s="161">
        <f>SUM(D49:E49)</f>
        <v>1237.6233500000001</v>
      </c>
      <c r="G49" s="204">
        <v>0</v>
      </c>
      <c r="H49" s="161">
        <v>0</v>
      </c>
      <c r="I49" s="161">
        <f>SUM(G49:H49)</f>
        <v>0</v>
      </c>
      <c r="J49" s="161">
        <v>0</v>
      </c>
      <c r="K49" s="161">
        <v>1269.72291</v>
      </c>
      <c r="L49" s="205">
        <f>SUM(J49:K49)</f>
        <v>1269.72291</v>
      </c>
      <c r="M49" s="17"/>
      <c r="N49" s="17"/>
      <c r="O49" s="17"/>
    </row>
    <row r="50" spans="2:15" ht="15" customHeight="1" x14ac:dyDescent="0.2">
      <c r="B50" s="62"/>
      <c r="C50" s="63" t="s">
        <v>23</v>
      </c>
      <c r="D50" s="57">
        <f t="shared" ref="D50:L50" si="6">SUM(D48:D49)</f>
        <v>1965.95243</v>
      </c>
      <c r="E50" s="64">
        <f t="shared" si="6"/>
        <v>4949448.81066</v>
      </c>
      <c r="F50" s="64">
        <f t="shared" si="6"/>
        <v>4951414.7630899996</v>
      </c>
      <c r="G50" s="64">
        <f t="shared" si="6"/>
        <v>0</v>
      </c>
      <c r="H50" s="64">
        <f t="shared" si="6"/>
        <v>2021797.23407</v>
      </c>
      <c r="I50" s="64">
        <f t="shared" si="6"/>
        <v>2021797.23407</v>
      </c>
      <c r="J50" s="64">
        <f t="shared" si="6"/>
        <v>3236.5774999999999</v>
      </c>
      <c r="K50" s="64">
        <f t="shared" si="6"/>
        <v>4433250.1491700001</v>
      </c>
      <c r="L50" s="206">
        <f t="shared" si="6"/>
        <v>4436486.7266699998</v>
      </c>
      <c r="M50" s="17"/>
      <c r="N50" s="17"/>
      <c r="O50" s="17"/>
    </row>
    <row r="51" spans="2:15" ht="15" customHeight="1" thickBot="1" x14ac:dyDescent="0.25">
      <c r="B51" s="68"/>
      <c r="C51" s="50" t="s">
        <v>20</v>
      </c>
      <c r="D51" s="51">
        <f t="shared" ref="D51:L51" si="7">SUM(D50,D47)</f>
        <v>25901.897349999999</v>
      </c>
      <c r="E51" s="51">
        <f t="shared" si="7"/>
        <v>10725098.253699999</v>
      </c>
      <c r="F51" s="51">
        <f t="shared" si="7"/>
        <v>10751000.15105</v>
      </c>
      <c r="G51" s="51">
        <f t="shared" si="7"/>
        <v>8197.9322400000001</v>
      </c>
      <c r="H51" s="51">
        <f t="shared" si="7"/>
        <v>4981658.1346399998</v>
      </c>
      <c r="I51" s="52">
        <f t="shared" si="7"/>
        <v>4989856.0668799998</v>
      </c>
      <c r="J51" s="51">
        <f t="shared" si="7"/>
        <v>25405.761169999998</v>
      </c>
      <c r="K51" s="51">
        <f t="shared" si="7"/>
        <v>13648719.344620001</v>
      </c>
      <c r="L51" s="207">
        <f t="shared" si="7"/>
        <v>13674125.10579</v>
      </c>
      <c r="M51" s="24"/>
      <c r="N51" s="24"/>
      <c r="O51" s="24"/>
    </row>
    <row r="52" spans="2:15" ht="25.5" customHeight="1" thickBot="1" x14ac:dyDescent="0.25">
      <c r="B52" s="236" t="s">
        <v>30</v>
      </c>
      <c r="C52" s="253"/>
      <c r="D52" s="70">
        <f t="shared" ref="D52:L52" si="8">SUM(D51,D42,D40)</f>
        <v>25901.897349999999</v>
      </c>
      <c r="E52" s="70">
        <f t="shared" si="8"/>
        <v>10725098.253699999</v>
      </c>
      <c r="F52" s="70">
        <f t="shared" si="8"/>
        <v>10751000.15105</v>
      </c>
      <c r="G52" s="70">
        <f t="shared" si="8"/>
        <v>8197.9322400000001</v>
      </c>
      <c r="H52" s="70">
        <f t="shared" si="8"/>
        <v>4981658.1346399998</v>
      </c>
      <c r="I52" s="70">
        <f t="shared" si="8"/>
        <v>4989856.0668799998</v>
      </c>
      <c r="J52" s="70">
        <f t="shared" si="8"/>
        <v>25405.761169999998</v>
      </c>
      <c r="K52" s="70">
        <f t="shared" si="8"/>
        <v>13648719.344620001</v>
      </c>
      <c r="L52" s="208">
        <f t="shared" si="8"/>
        <v>13674125.10579</v>
      </c>
      <c r="M52" s="25"/>
      <c r="N52" s="26"/>
      <c r="O52" s="26"/>
    </row>
    <row r="53" spans="2:15" ht="20.100000000000001" customHeight="1" x14ac:dyDescent="0.2">
      <c r="D53" s="27"/>
      <c r="E53" s="27"/>
      <c r="F53" s="27"/>
      <c r="G53" s="28"/>
      <c r="H53" s="28"/>
      <c r="J53" s="29"/>
      <c r="K53" s="29"/>
      <c r="L53" s="29"/>
    </row>
    <row r="54" spans="2:15" ht="15" customHeight="1" x14ac:dyDescent="0.2">
      <c r="C54" s="30" t="s">
        <v>34</v>
      </c>
      <c r="D54" s="30"/>
      <c r="E54" s="30" t="s">
        <v>35</v>
      </c>
      <c r="F54" s="30" t="s">
        <v>36</v>
      </c>
      <c r="G54" s="30"/>
      <c r="H54" s="30"/>
      <c r="I54" s="30" t="s">
        <v>61</v>
      </c>
      <c r="K54" s="29"/>
    </row>
    <row r="55" spans="2:15" ht="15" customHeight="1" x14ac:dyDescent="0.2">
      <c r="C55" s="30" t="s">
        <v>37</v>
      </c>
      <c r="D55" s="30"/>
      <c r="E55" s="30" t="s">
        <v>37</v>
      </c>
      <c r="F55" s="30"/>
      <c r="G55" s="30"/>
      <c r="H55" s="30"/>
      <c r="I55" s="30"/>
    </row>
    <row r="56" spans="2:15" ht="20.100000000000001" customHeight="1" x14ac:dyDescent="0.2"/>
    <row r="57" spans="2:15" ht="20.100000000000001" customHeight="1" x14ac:dyDescent="0.2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2:15" ht="20.100000000000001" customHeight="1" x14ac:dyDescent="0.2">
      <c r="B58" s="30" t="s">
        <v>0</v>
      </c>
      <c r="C58" s="79"/>
      <c r="D58" s="31"/>
      <c r="E58" s="31"/>
      <c r="F58" s="31"/>
      <c r="G58" s="31"/>
      <c r="H58" s="31"/>
      <c r="I58" s="31"/>
      <c r="J58" s="31"/>
      <c r="K58" s="31"/>
      <c r="L58" s="30"/>
      <c r="M58" s="30"/>
      <c r="N58" s="254" t="s">
        <v>31</v>
      </c>
      <c r="O58" s="254"/>
    </row>
    <row r="59" spans="2:15" ht="6" customHeight="1" x14ac:dyDescent="0.2">
      <c r="B59" s="30"/>
      <c r="C59" s="79"/>
      <c r="D59" s="31"/>
      <c r="E59" s="31"/>
      <c r="F59" s="31"/>
      <c r="G59" s="31"/>
      <c r="H59" s="31"/>
      <c r="I59" s="31"/>
      <c r="J59" s="31"/>
      <c r="K59" s="31"/>
      <c r="L59" s="30"/>
      <c r="M59" s="30"/>
      <c r="N59" s="31"/>
      <c r="O59" s="31"/>
    </row>
    <row r="60" spans="2:15" ht="18" customHeight="1" x14ac:dyDescent="0.2">
      <c r="B60" s="30"/>
      <c r="C60" s="212" t="s">
        <v>38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30"/>
    </row>
    <row r="61" spans="2:15" ht="15.75" customHeight="1" x14ac:dyDescent="0.2">
      <c r="B61" s="3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31" t="s">
        <v>5</v>
      </c>
    </row>
    <row r="62" spans="2:15" ht="15" customHeight="1" x14ac:dyDescent="0.2">
      <c r="B62" s="255" t="s">
        <v>39</v>
      </c>
      <c r="C62" s="256"/>
      <c r="D62" s="261" t="s">
        <v>7</v>
      </c>
      <c r="E62" s="261"/>
      <c r="F62" s="261"/>
      <c r="G62" s="261"/>
      <c r="H62" s="261"/>
      <c r="I62" s="261"/>
      <c r="J62" s="255" t="s">
        <v>40</v>
      </c>
      <c r="K62" s="261"/>
      <c r="L62" s="262"/>
      <c r="M62" s="255" t="s">
        <v>8</v>
      </c>
      <c r="N62" s="261"/>
      <c r="O62" s="262"/>
    </row>
    <row r="63" spans="2:15" ht="15" customHeight="1" x14ac:dyDescent="0.2">
      <c r="B63" s="257"/>
      <c r="C63" s="258"/>
      <c r="D63" s="231" t="s">
        <v>9</v>
      </c>
      <c r="E63" s="231"/>
      <c r="F63" s="232"/>
      <c r="G63" s="230" t="s">
        <v>10</v>
      </c>
      <c r="H63" s="231"/>
      <c r="I63" s="231"/>
      <c r="J63" s="228"/>
      <c r="K63" s="225"/>
      <c r="L63" s="242"/>
      <c r="M63" s="228"/>
      <c r="N63" s="225"/>
      <c r="O63" s="242"/>
    </row>
    <row r="64" spans="2:15" ht="58.5" customHeight="1" x14ac:dyDescent="0.2">
      <c r="B64" s="259"/>
      <c r="C64" s="260"/>
      <c r="D64" s="38" t="s">
        <v>11</v>
      </c>
      <c r="E64" s="39" t="s">
        <v>41</v>
      </c>
      <c r="F64" s="81" t="s">
        <v>13</v>
      </c>
      <c r="G64" s="37" t="s">
        <v>11</v>
      </c>
      <c r="H64" s="39" t="s">
        <v>41</v>
      </c>
      <c r="I64" s="81" t="s">
        <v>13</v>
      </c>
      <c r="J64" s="37" t="s">
        <v>11</v>
      </c>
      <c r="K64" s="39" t="s">
        <v>41</v>
      </c>
      <c r="L64" s="37" t="s">
        <v>13</v>
      </c>
      <c r="M64" s="38" t="s">
        <v>11</v>
      </c>
      <c r="N64" s="39" t="s">
        <v>41</v>
      </c>
      <c r="O64" s="35" t="s">
        <v>13</v>
      </c>
    </row>
    <row r="65" spans="2:15" ht="15" customHeight="1" x14ac:dyDescent="0.2">
      <c r="B65" s="82" t="s">
        <v>14</v>
      </c>
      <c r="C65" s="37" t="s">
        <v>15</v>
      </c>
      <c r="D65" s="83">
        <v>1</v>
      </c>
      <c r="E65" s="84">
        <v>2</v>
      </c>
      <c r="F65" s="82">
        <v>3</v>
      </c>
      <c r="G65" s="84">
        <v>4</v>
      </c>
      <c r="H65" s="84">
        <v>5</v>
      </c>
      <c r="I65" s="84">
        <v>6</v>
      </c>
      <c r="J65" s="83">
        <v>7</v>
      </c>
      <c r="K65" s="84">
        <v>8</v>
      </c>
      <c r="L65" s="82">
        <v>9</v>
      </c>
      <c r="M65" s="84" t="s">
        <v>16</v>
      </c>
      <c r="N65" s="82" t="s">
        <v>17</v>
      </c>
      <c r="O65" s="84" t="s">
        <v>18</v>
      </c>
    </row>
    <row r="66" spans="2:15" ht="15" customHeight="1" x14ac:dyDescent="0.2">
      <c r="B66" s="85"/>
      <c r="C66" s="86"/>
      <c r="D66" s="87"/>
      <c r="E66" s="88"/>
      <c r="F66" s="88"/>
      <c r="G66" s="88"/>
      <c r="H66" s="88"/>
      <c r="I66" s="89"/>
      <c r="J66" s="88"/>
      <c r="K66" s="88"/>
      <c r="L66" s="89"/>
      <c r="M66" s="90"/>
      <c r="N66" s="90"/>
      <c r="O66" s="90"/>
    </row>
    <row r="67" spans="2:15" ht="15" customHeight="1" x14ac:dyDescent="0.2">
      <c r="B67" s="91"/>
      <c r="C67" s="92"/>
      <c r="D67" s="93"/>
      <c r="E67" s="93"/>
      <c r="F67" s="93"/>
      <c r="G67" s="93"/>
      <c r="H67" s="93"/>
      <c r="I67" s="94"/>
      <c r="J67" s="93"/>
      <c r="K67" s="93"/>
      <c r="L67" s="94"/>
      <c r="M67" s="95"/>
      <c r="N67" s="95"/>
      <c r="O67" s="95"/>
    </row>
    <row r="68" spans="2:15" ht="15" customHeight="1" x14ac:dyDescent="0.2">
      <c r="B68" s="96"/>
      <c r="C68" s="97"/>
      <c r="D68" s="98"/>
      <c r="E68" s="98"/>
      <c r="F68" s="98"/>
      <c r="G68" s="98"/>
      <c r="H68" s="98"/>
      <c r="I68" s="99"/>
      <c r="J68" s="98"/>
      <c r="K68" s="98"/>
      <c r="L68" s="99"/>
      <c r="M68" s="100"/>
      <c r="N68" s="100"/>
      <c r="O68" s="100"/>
    </row>
    <row r="69" spans="2:15" ht="15" customHeight="1" x14ac:dyDescent="0.2">
      <c r="B69" s="101"/>
      <c r="C69" s="102"/>
      <c r="D69" s="103"/>
      <c r="E69" s="104"/>
      <c r="F69" s="104"/>
      <c r="G69" s="104"/>
      <c r="H69" s="104"/>
      <c r="I69" s="105"/>
      <c r="J69" s="104"/>
      <c r="K69" s="104"/>
      <c r="L69" s="105"/>
      <c r="M69" s="106"/>
      <c r="N69" s="106"/>
      <c r="O69" s="106"/>
    </row>
    <row r="70" spans="2:15" ht="15" customHeight="1" x14ac:dyDescent="0.2">
      <c r="B70" s="107"/>
      <c r="C70" s="108" t="s">
        <v>20</v>
      </c>
      <c r="D70" s="109"/>
      <c r="E70" s="109"/>
      <c r="F70" s="109"/>
      <c r="G70" s="109"/>
      <c r="H70" s="109"/>
      <c r="I70" s="110"/>
      <c r="J70" s="109"/>
      <c r="K70" s="109"/>
      <c r="L70" s="110"/>
      <c r="M70" s="111"/>
      <c r="N70" s="111"/>
      <c r="O70" s="111"/>
    </row>
    <row r="71" spans="2:15" ht="15" customHeight="1" x14ac:dyDescent="0.2">
      <c r="B71" s="30"/>
      <c r="C71" s="112"/>
      <c r="D71" s="113"/>
      <c r="E71" s="113"/>
      <c r="F71" s="113"/>
      <c r="G71" s="113"/>
      <c r="H71" s="113"/>
      <c r="I71" s="113"/>
      <c r="J71" s="113"/>
      <c r="K71" s="113"/>
      <c r="L71" s="112"/>
      <c r="M71" s="112"/>
      <c r="N71" s="112"/>
      <c r="O71" s="30"/>
    </row>
    <row r="72" spans="2:15" ht="15" customHeight="1" x14ac:dyDescent="0.2">
      <c r="B72" s="30"/>
      <c r="C72" s="80"/>
      <c r="D72" s="114"/>
      <c r="E72" s="114"/>
      <c r="F72" s="80"/>
      <c r="G72" s="80"/>
      <c r="H72" s="80"/>
      <c r="I72" s="115"/>
      <c r="J72" s="80"/>
      <c r="K72" s="80"/>
      <c r="L72" s="115" t="s">
        <v>5</v>
      </c>
      <c r="M72" s="80"/>
      <c r="N72" s="80"/>
      <c r="O72" s="30"/>
    </row>
    <row r="73" spans="2:15" ht="15" customHeight="1" x14ac:dyDescent="0.2">
      <c r="B73" s="255" t="s">
        <v>39</v>
      </c>
      <c r="C73" s="263"/>
      <c r="D73" s="268" t="s">
        <v>32</v>
      </c>
      <c r="E73" s="268"/>
      <c r="F73" s="268"/>
      <c r="G73" s="268"/>
      <c r="H73" s="268"/>
      <c r="I73" s="268"/>
      <c r="J73" s="268"/>
      <c r="K73" s="268"/>
      <c r="L73" s="269"/>
      <c r="M73" s="270"/>
      <c r="N73" s="270"/>
      <c r="O73" s="270"/>
    </row>
    <row r="74" spans="2:15" ht="15" customHeight="1" x14ac:dyDescent="0.2">
      <c r="B74" s="264"/>
      <c r="C74" s="265"/>
      <c r="D74" s="231" t="s">
        <v>42</v>
      </c>
      <c r="E74" s="231"/>
      <c r="F74" s="232"/>
      <c r="G74" s="230" t="s">
        <v>43</v>
      </c>
      <c r="H74" s="231"/>
      <c r="I74" s="231"/>
      <c r="J74" s="244" t="s">
        <v>44</v>
      </c>
      <c r="K74" s="245"/>
      <c r="L74" s="271"/>
      <c r="M74" s="270"/>
      <c r="N74" s="270"/>
      <c r="O74" s="270"/>
    </row>
    <row r="75" spans="2:15" ht="60.75" customHeight="1" x14ac:dyDescent="0.2">
      <c r="B75" s="266"/>
      <c r="C75" s="267"/>
      <c r="D75" s="38" t="s">
        <v>11</v>
      </c>
      <c r="E75" s="39" t="s">
        <v>41</v>
      </c>
      <c r="F75" s="37" t="s">
        <v>13</v>
      </c>
      <c r="G75" s="38" t="s">
        <v>11</v>
      </c>
      <c r="H75" s="39" t="s">
        <v>41</v>
      </c>
      <c r="I75" s="81" t="s">
        <v>13</v>
      </c>
      <c r="J75" s="40" t="s">
        <v>11</v>
      </c>
      <c r="K75" s="37" t="s">
        <v>41</v>
      </c>
      <c r="L75" s="39" t="s">
        <v>13</v>
      </c>
      <c r="M75" s="114"/>
      <c r="N75" s="114"/>
      <c r="O75" s="114"/>
    </row>
    <row r="76" spans="2:15" ht="15" customHeight="1" x14ac:dyDescent="0.2">
      <c r="B76" s="82" t="s">
        <v>14</v>
      </c>
      <c r="C76" s="37" t="s">
        <v>15</v>
      </c>
      <c r="D76" s="83">
        <v>13</v>
      </c>
      <c r="E76" s="84">
        <v>14</v>
      </c>
      <c r="F76" s="82">
        <v>15</v>
      </c>
      <c r="G76" s="84">
        <v>16</v>
      </c>
      <c r="H76" s="84">
        <v>17</v>
      </c>
      <c r="I76" s="82">
        <v>18</v>
      </c>
      <c r="J76" s="84">
        <v>19</v>
      </c>
      <c r="K76" s="84">
        <v>20</v>
      </c>
      <c r="L76" s="84">
        <v>21</v>
      </c>
      <c r="M76" s="116"/>
      <c r="N76" s="116"/>
      <c r="O76" s="116"/>
    </row>
    <row r="77" spans="2:15" ht="15" customHeight="1" x14ac:dyDescent="0.2">
      <c r="B77" s="85"/>
      <c r="C77" s="86"/>
      <c r="D77" s="117"/>
      <c r="E77" s="88"/>
      <c r="F77" s="88"/>
      <c r="G77" s="88"/>
      <c r="H77" s="88"/>
      <c r="I77" s="89"/>
      <c r="J77" s="88"/>
      <c r="K77" s="88"/>
      <c r="L77" s="88"/>
      <c r="M77" s="118"/>
      <c r="N77" s="118"/>
      <c r="O77" s="118"/>
    </row>
    <row r="78" spans="2:15" ht="15" customHeight="1" x14ac:dyDescent="0.2">
      <c r="B78" s="91"/>
      <c r="C78" s="92"/>
      <c r="D78" s="119"/>
      <c r="E78" s="93"/>
      <c r="F78" s="93"/>
      <c r="G78" s="93"/>
      <c r="H78" s="93"/>
      <c r="I78" s="94"/>
      <c r="J78" s="93"/>
      <c r="K78" s="93"/>
      <c r="L78" s="93"/>
      <c r="M78" s="118"/>
      <c r="N78" s="118"/>
      <c r="O78" s="118"/>
    </row>
    <row r="79" spans="2:15" ht="15" customHeight="1" x14ac:dyDescent="0.2">
      <c r="B79" s="91"/>
      <c r="C79" s="92"/>
      <c r="D79" s="93"/>
      <c r="E79" s="93"/>
      <c r="F79" s="93"/>
      <c r="G79" s="93"/>
      <c r="H79" s="93"/>
      <c r="I79" s="94"/>
      <c r="J79" s="93"/>
      <c r="K79" s="93"/>
      <c r="L79" s="93"/>
      <c r="M79" s="118"/>
      <c r="N79" s="118"/>
      <c r="O79" s="118"/>
    </row>
    <row r="80" spans="2:15" ht="15" customHeight="1" x14ac:dyDescent="0.2">
      <c r="B80" s="101"/>
      <c r="C80" s="63"/>
      <c r="D80" s="104"/>
      <c r="E80" s="104"/>
      <c r="F80" s="104"/>
      <c r="G80" s="104"/>
      <c r="H80" s="104"/>
      <c r="I80" s="105"/>
      <c r="J80" s="104"/>
      <c r="K80" s="104"/>
      <c r="L80" s="104"/>
      <c r="M80" s="120"/>
      <c r="N80" s="120"/>
      <c r="O80" s="120"/>
    </row>
    <row r="81" spans="2:15" ht="15" customHeight="1" x14ac:dyDescent="0.2">
      <c r="B81" s="121"/>
      <c r="C81" s="122" t="s">
        <v>20</v>
      </c>
      <c r="D81" s="123"/>
      <c r="E81" s="124"/>
      <c r="F81" s="124"/>
      <c r="G81" s="124"/>
      <c r="H81" s="124"/>
      <c r="I81" s="125"/>
      <c r="J81" s="124"/>
      <c r="K81" s="124"/>
      <c r="L81" s="124"/>
      <c r="M81" s="120"/>
      <c r="N81" s="120"/>
      <c r="O81" s="120"/>
    </row>
    <row r="82" spans="2:15" ht="37.5" customHeight="1" x14ac:dyDescent="0.2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112"/>
      <c r="M82" s="30"/>
      <c r="N82" s="30"/>
      <c r="O82" s="30"/>
    </row>
    <row r="83" spans="2:15" ht="15" customHeight="1" x14ac:dyDescent="0.2">
      <c r="B83" s="30"/>
      <c r="C83" s="30" t="s">
        <v>45</v>
      </c>
      <c r="D83" s="30"/>
      <c r="E83" s="30" t="s">
        <v>35</v>
      </c>
      <c r="F83" s="30"/>
      <c r="G83" s="30"/>
      <c r="H83" s="30"/>
      <c r="I83" s="30"/>
      <c r="J83" s="30" t="s">
        <v>46</v>
      </c>
      <c r="K83" s="30"/>
      <c r="L83" s="30"/>
      <c r="M83" s="30"/>
      <c r="N83" s="30"/>
      <c r="O83" s="30"/>
    </row>
    <row r="84" spans="2:15" ht="15" customHeight="1" x14ac:dyDescent="0.2">
      <c r="B84" s="30"/>
      <c r="C84" s="30" t="s">
        <v>37</v>
      </c>
      <c r="D84" s="30"/>
      <c r="E84" s="30" t="s">
        <v>37</v>
      </c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2:15" x14ac:dyDescent="0.2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2:15" x14ac:dyDescent="0.2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</row>
    <row r="87" spans="2:15" x14ac:dyDescent="0.2"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</row>
    <row r="88" spans="2:15" x14ac:dyDescent="0.2">
      <c r="B88" s="272" t="s">
        <v>47</v>
      </c>
      <c r="C88" s="272"/>
      <c r="D88" s="31"/>
      <c r="E88" s="31"/>
      <c r="F88" s="31"/>
      <c r="G88" s="31"/>
      <c r="H88" s="31"/>
      <c r="I88" s="31"/>
      <c r="J88" s="31"/>
      <c r="K88" s="31"/>
      <c r="L88" s="30"/>
      <c r="M88" s="30"/>
      <c r="N88" s="254" t="s">
        <v>48</v>
      </c>
      <c r="O88" s="254"/>
    </row>
    <row r="89" spans="2:15" ht="6.75" customHeight="1" x14ac:dyDescent="0.2">
      <c r="B89" s="30"/>
      <c r="C89" s="79"/>
      <c r="D89" s="31"/>
      <c r="E89" s="31"/>
      <c r="F89" s="31"/>
      <c r="G89" s="31"/>
      <c r="H89" s="31"/>
      <c r="I89" s="31"/>
      <c r="J89" s="31"/>
      <c r="K89" s="31"/>
      <c r="L89" s="30"/>
      <c r="M89" s="30"/>
      <c r="N89" s="31"/>
      <c r="O89" s="31"/>
    </row>
    <row r="90" spans="2:15" ht="15" x14ac:dyDescent="0.2">
      <c r="B90" s="30"/>
      <c r="C90" s="213" t="s">
        <v>49</v>
      </c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  <c r="O90" s="273"/>
    </row>
    <row r="91" spans="2:15" ht="15.75" customHeight="1" x14ac:dyDescent="0.2">
      <c r="B91" s="3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31" t="s">
        <v>5</v>
      </c>
    </row>
    <row r="92" spans="2:15" ht="15" customHeight="1" x14ac:dyDescent="0.2">
      <c r="B92" s="255" t="s">
        <v>6</v>
      </c>
      <c r="C92" s="274"/>
      <c r="D92" s="230" t="s">
        <v>7</v>
      </c>
      <c r="E92" s="231"/>
      <c r="F92" s="231"/>
      <c r="G92" s="231"/>
      <c r="H92" s="231"/>
      <c r="I92" s="231"/>
      <c r="J92" s="255" t="s">
        <v>40</v>
      </c>
      <c r="K92" s="261"/>
      <c r="L92" s="262"/>
      <c r="M92" s="255" t="s">
        <v>8</v>
      </c>
      <c r="N92" s="261"/>
      <c r="O92" s="262"/>
    </row>
    <row r="93" spans="2:15" ht="15" customHeight="1" x14ac:dyDescent="0.2">
      <c r="B93" s="264"/>
      <c r="C93" s="218"/>
      <c r="D93" s="230" t="s">
        <v>9</v>
      </c>
      <c r="E93" s="231"/>
      <c r="F93" s="232"/>
      <c r="G93" s="230" t="s">
        <v>10</v>
      </c>
      <c r="H93" s="231"/>
      <c r="I93" s="231"/>
      <c r="J93" s="228"/>
      <c r="K93" s="225"/>
      <c r="L93" s="242"/>
      <c r="M93" s="228"/>
      <c r="N93" s="225"/>
      <c r="O93" s="242"/>
    </row>
    <row r="94" spans="2:15" ht="60" customHeight="1" x14ac:dyDescent="0.2">
      <c r="B94" s="266"/>
      <c r="C94" s="220"/>
      <c r="D94" s="37" t="s">
        <v>50</v>
      </c>
      <c r="E94" s="39" t="s">
        <v>12</v>
      </c>
      <c r="F94" s="81" t="s">
        <v>13</v>
      </c>
      <c r="G94" s="37" t="s">
        <v>50</v>
      </c>
      <c r="H94" s="39" t="s">
        <v>12</v>
      </c>
      <c r="I94" s="126" t="s">
        <v>13</v>
      </c>
      <c r="J94" s="37" t="s">
        <v>50</v>
      </c>
      <c r="K94" s="39" t="s">
        <v>12</v>
      </c>
      <c r="L94" s="40" t="s">
        <v>13</v>
      </c>
      <c r="M94" s="37" t="s">
        <v>50</v>
      </c>
      <c r="N94" s="39" t="s">
        <v>12</v>
      </c>
      <c r="O94" s="35" t="s">
        <v>13</v>
      </c>
    </row>
    <row r="95" spans="2:15" ht="15" customHeight="1" x14ac:dyDescent="0.2">
      <c r="B95" s="84" t="s">
        <v>14</v>
      </c>
      <c r="C95" s="37" t="s">
        <v>15</v>
      </c>
      <c r="D95" s="83">
        <v>1</v>
      </c>
      <c r="E95" s="84">
        <v>2</v>
      </c>
      <c r="F95" s="82">
        <v>3</v>
      </c>
      <c r="G95" s="84">
        <v>4</v>
      </c>
      <c r="H95" s="84">
        <v>5</v>
      </c>
      <c r="I95" s="82">
        <v>6</v>
      </c>
      <c r="J95" s="84">
        <v>7</v>
      </c>
      <c r="K95" s="84">
        <v>8</v>
      </c>
      <c r="L95" s="82">
        <v>9</v>
      </c>
      <c r="M95" s="84" t="s">
        <v>16</v>
      </c>
      <c r="N95" s="82" t="s">
        <v>17</v>
      </c>
      <c r="O95" s="84" t="s">
        <v>18</v>
      </c>
    </row>
    <row r="96" spans="2:15" ht="15" customHeight="1" x14ac:dyDescent="0.2">
      <c r="B96" s="127"/>
      <c r="C96" s="128" t="s">
        <v>51</v>
      </c>
      <c r="D96" s="129"/>
      <c r="E96" s="129"/>
      <c r="F96" s="129"/>
      <c r="G96" s="129"/>
      <c r="H96" s="129"/>
      <c r="I96" s="130"/>
      <c r="J96" s="129"/>
      <c r="K96" s="129"/>
      <c r="L96" s="130"/>
      <c r="M96" s="129"/>
      <c r="N96" s="129"/>
      <c r="O96" s="129"/>
    </row>
    <row r="97" spans="2:15" ht="15" customHeight="1" x14ac:dyDescent="0.2">
      <c r="B97" s="131"/>
      <c r="C97" s="132" t="s">
        <v>52</v>
      </c>
      <c r="D97" s="133"/>
      <c r="E97" s="129"/>
      <c r="F97" s="129"/>
      <c r="G97" s="129"/>
      <c r="H97" s="129"/>
      <c r="I97" s="134"/>
      <c r="J97" s="133"/>
      <c r="K97" s="129"/>
      <c r="L97" s="130"/>
      <c r="M97" s="129"/>
      <c r="N97" s="129"/>
      <c r="O97" s="129"/>
    </row>
    <row r="98" spans="2:15" ht="15" customHeight="1" x14ac:dyDescent="0.2">
      <c r="B98" s="135"/>
      <c r="C98" s="136" t="s">
        <v>53</v>
      </c>
      <c r="D98" s="137"/>
      <c r="E98" s="137"/>
      <c r="F98" s="137"/>
      <c r="G98" s="137"/>
      <c r="H98" s="137"/>
      <c r="I98" s="138"/>
      <c r="J98" s="137"/>
      <c r="K98" s="137"/>
      <c r="L98" s="138"/>
      <c r="M98" s="137"/>
      <c r="N98" s="137"/>
      <c r="O98" s="137"/>
    </row>
    <row r="99" spans="2:15" ht="15" customHeight="1" x14ac:dyDescent="0.2">
      <c r="B99" s="139"/>
      <c r="C99" s="140" t="s">
        <v>54</v>
      </c>
      <c r="D99" s="109"/>
      <c r="E99" s="141"/>
      <c r="F99" s="141"/>
      <c r="G99" s="141"/>
      <c r="H99" s="141"/>
      <c r="I99" s="142"/>
      <c r="J99" s="109"/>
      <c r="K99" s="141"/>
      <c r="L99" s="142"/>
      <c r="M99" s="143"/>
      <c r="N99" s="143"/>
      <c r="O99" s="143"/>
    </row>
    <row r="100" spans="2:15" ht="15" customHeight="1" x14ac:dyDescent="0.2">
      <c r="B100" s="30"/>
      <c r="C100" s="276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8"/>
    </row>
    <row r="101" spans="2:15" ht="15" customHeight="1" x14ac:dyDescent="0.2">
      <c r="B101" s="30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</row>
    <row r="102" spans="2:15" ht="15" customHeight="1" x14ac:dyDescent="0.2">
      <c r="B102" s="30"/>
      <c r="C102" s="33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</row>
    <row r="103" spans="2:15" ht="15" customHeight="1" x14ac:dyDescent="0.2">
      <c r="B103" s="30"/>
      <c r="C103" s="33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</row>
    <row r="104" spans="2:15" ht="15" customHeight="1" x14ac:dyDescent="0.2">
      <c r="B104" s="30"/>
      <c r="C104" s="80"/>
      <c r="D104" s="80"/>
      <c r="E104" s="80"/>
      <c r="F104" s="80"/>
      <c r="G104" s="80"/>
      <c r="H104" s="80"/>
      <c r="I104" s="31"/>
      <c r="J104" s="80"/>
      <c r="K104" s="80"/>
      <c r="L104" s="31" t="s">
        <v>55</v>
      </c>
      <c r="M104" s="80"/>
      <c r="N104" s="80"/>
      <c r="O104" s="30"/>
    </row>
    <row r="105" spans="2:15" ht="15" customHeight="1" x14ac:dyDescent="0.2">
      <c r="B105" s="255" t="s">
        <v>6</v>
      </c>
      <c r="C105" s="263"/>
      <c r="D105" s="268" t="s">
        <v>32</v>
      </c>
      <c r="E105" s="268"/>
      <c r="F105" s="268"/>
      <c r="G105" s="268"/>
      <c r="H105" s="268"/>
      <c r="I105" s="268"/>
      <c r="J105" s="268"/>
      <c r="K105" s="268"/>
      <c r="L105" s="269"/>
      <c r="M105" s="270"/>
      <c r="N105" s="270"/>
      <c r="O105" s="270"/>
    </row>
    <row r="106" spans="2:15" ht="15" customHeight="1" x14ac:dyDescent="0.2">
      <c r="B106" s="264"/>
      <c r="C106" s="265"/>
      <c r="D106" s="231" t="s">
        <v>42</v>
      </c>
      <c r="E106" s="231"/>
      <c r="F106" s="232"/>
      <c r="G106" s="230" t="s">
        <v>43</v>
      </c>
      <c r="H106" s="231"/>
      <c r="I106" s="231"/>
      <c r="J106" s="244" t="s">
        <v>44</v>
      </c>
      <c r="K106" s="245"/>
      <c r="L106" s="271"/>
      <c r="M106" s="270"/>
      <c r="N106" s="270"/>
      <c r="O106" s="270"/>
    </row>
    <row r="107" spans="2:15" ht="57" customHeight="1" x14ac:dyDescent="0.2">
      <c r="B107" s="266"/>
      <c r="C107" s="267"/>
      <c r="D107" s="38" t="s">
        <v>50</v>
      </c>
      <c r="E107" s="39" t="s">
        <v>12</v>
      </c>
      <c r="F107" s="40" t="s">
        <v>13</v>
      </c>
      <c r="G107" s="37" t="s">
        <v>50</v>
      </c>
      <c r="H107" s="39" t="s">
        <v>12</v>
      </c>
      <c r="I107" s="36" t="s">
        <v>13</v>
      </c>
      <c r="J107" s="37" t="s">
        <v>50</v>
      </c>
      <c r="K107" s="39" t="s">
        <v>12</v>
      </c>
      <c r="L107" s="35" t="s">
        <v>13</v>
      </c>
      <c r="M107" s="114"/>
      <c r="N107" s="114"/>
      <c r="O107" s="114"/>
    </row>
    <row r="108" spans="2:15" ht="15" customHeight="1" x14ac:dyDescent="0.2">
      <c r="B108" s="84" t="s">
        <v>14</v>
      </c>
      <c r="C108" s="37" t="s">
        <v>15</v>
      </c>
      <c r="D108" s="83">
        <v>13</v>
      </c>
      <c r="E108" s="84">
        <v>14</v>
      </c>
      <c r="F108" s="82">
        <v>15</v>
      </c>
      <c r="G108" s="84">
        <v>16</v>
      </c>
      <c r="H108" s="82">
        <v>17</v>
      </c>
      <c r="I108" s="82">
        <v>18</v>
      </c>
      <c r="J108" s="84">
        <v>19</v>
      </c>
      <c r="K108" s="84">
        <v>20</v>
      </c>
      <c r="L108" s="83">
        <v>21</v>
      </c>
      <c r="M108" s="116"/>
      <c r="N108" s="116"/>
      <c r="O108" s="116"/>
    </row>
    <row r="109" spans="2:15" ht="15" customHeight="1" x14ac:dyDescent="0.2">
      <c r="B109" s="127"/>
      <c r="C109" s="128" t="s">
        <v>51</v>
      </c>
      <c r="D109" s="129"/>
      <c r="E109" s="129"/>
      <c r="F109" s="129"/>
      <c r="G109" s="129"/>
      <c r="H109" s="129"/>
      <c r="I109" s="130"/>
      <c r="J109" s="129"/>
      <c r="K109" s="129"/>
      <c r="L109" s="129"/>
      <c r="M109" s="144"/>
      <c r="N109" s="144"/>
      <c r="O109" s="144"/>
    </row>
    <row r="110" spans="2:15" ht="15" customHeight="1" x14ac:dyDescent="0.2">
      <c r="B110" s="131"/>
      <c r="C110" s="132" t="s">
        <v>52</v>
      </c>
      <c r="D110" s="133"/>
      <c r="E110" s="129"/>
      <c r="F110" s="129"/>
      <c r="G110" s="129"/>
      <c r="H110" s="129"/>
      <c r="I110" s="130"/>
      <c r="J110" s="129"/>
      <c r="K110" s="129"/>
      <c r="L110" s="129"/>
      <c r="M110" s="144"/>
      <c r="N110" s="144"/>
      <c r="O110" s="144"/>
    </row>
    <row r="111" spans="2:15" ht="15" customHeight="1" x14ac:dyDescent="0.2">
      <c r="B111" s="135"/>
      <c r="C111" s="136" t="s">
        <v>53</v>
      </c>
      <c r="D111" s="137"/>
      <c r="E111" s="137"/>
      <c r="F111" s="137"/>
      <c r="G111" s="137"/>
      <c r="H111" s="137"/>
      <c r="I111" s="138"/>
      <c r="J111" s="137"/>
      <c r="K111" s="137"/>
      <c r="L111" s="137"/>
      <c r="M111" s="144"/>
      <c r="N111" s="144"/>
      <c r="O111" s="144"/>
    </row>
    <row r="112" spans="2:15" ht="15" customHeight="1" x14ac:dyDescent="0.2">
      <c r="B112" s="139"/>
      <c r="C112" s="140" t="s">
        <v>54</v>
      </c>
      <c r="D112" s="145"/>
      <c r="E112" s="146"/>
      <c r="F112" s="146"/>
      <c r="G112" s="146"/>
      <c r="H112" s="146"/>
      <c r="I112" s="147"/>
      <c r="J112" s="146"/>
      <c r="K112" s="146"/>
      <c r="L112" s="146"/>
      <c r="M112" s="118"/>
      <c r="N112" s="118"/>
      <c r="O112" s="118"/>
    </row>
    <row r="113" spans="2:15" x14ac:dyDescent="0.2"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</row>
    <row r="114" spans="2:15" x14ac:dyDescent="0.2">
      <c r="B114" s="275" t="s">
        <v>56</v>
      </c>
      <c r="C114" s="275"/>
      <c r="D114" s="275"/>
      <c r="E114" s="275"/>
      <c r="F114" s="275"/>
      <c r="G114" s="275"/>
      <c r="H114" s="275"/>
      <c r="I114" s="275"/>
      <c r="J114" s="30"/>
      <c r="K114" s="30"/>
      <c r="L114" s="30"/>
      <c r="M114" s="30"/>
      <c r="N114" s="30"/>
      <c r="O114" s="30"/>
    </row>
    <row r="115" spans="2:15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2:15" x14ac:dyDescent="0.2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</row>
    <row r="117" spans="2:15" ht="38.25" customHeight="1" x14ac:dyDescent="0.2">
      <c r="B117" s="30"/>
      <c r="C117" s="30" t="s">
        <v>45</v>
      </c>
      <c r="D117" s="30"/>
      <c r="E117" s="30" t="s">
        <v>35</v>
      </c>
      <c r="F117" s="30"/>
      <c r="G117" s="30"/>
      <c r="H117" s="30"/>
      <c r="I117" s="30" t="s">
        <v>46</v>
      </c>
      <c r="J117" s="30"/>
      <c r="K117" s="30"/>
      <c r="L117" s="30"/>
      <c r="M117" s="30"/>
      <c r="N117" s="30"/>
      <c r="O117" s="30"/>
    </row>
    <row r="118" spans="2:15" ht="15" customHeight="1" x14ac:dyDescent="0.2">
      <c r="B118" s="30"/>
      <c r="C118" s="30" t="s">
        <v>37</v>
      </c>
      <c r="D118" s="30"/>
      <c r="E118" s="30" t="s">
        <v>37</v>
      </c>
      <c r="F118" s="30"/>
      <c r="G118" s="30"/>
      <c r="H118" s="30"/>
      <c r="I118" s="30"/>
      <c r="J118" s="30"/>
      <c r="K118" s="30"/>
      <c r="L118" s="30"/>
      <c r="M118" s="30"/>
      <c r="N118" s="30"/>
      <c r="O118" s="30"/>
    </row>
    <row r="119" spans="2:15" x14ac:dyDescent="0.2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</row>
    <row r="120" spans="2:15" x14ac:dyDescent="0.2"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</row>
    <row r="121" spans="2:15" x14ac:dyDescent="0.2"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</row>
    <row r="122" spans="2:15" x14ac:dyDescent="0.2"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</row>
    <row r="123" spans="2:15" x14ac:dyDescent="0.2"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</row>
    <row r="124" spans="2:15" x14ac:dyDescent="0.2"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</row>
    <row r="125" spans="2:15" x14ac:dyDescent="0.2"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2:15" x14ac:dyDescent="0.2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2:15" x14ac:dyDescent="0.2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</row>
    <row r="128" spans="2:15" x14ac:dyDescent="0.2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</row>
    <row r="129" spans="2:15" x14ac:dyDescent="0.2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</row>
    <row r="130" spans="2:15" x14ac:dyDescent="0.2"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</row>
    <row r="131" spans="2:15" x14ac:dyDescent="0.2"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</row>
    <row r="132" spans="2:15" x14ac:dyDescent="0.2"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</row>
    <row r="133" spans="2:15" x14ac:dyDescent="0.2"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</row>
    <row r="134" spans="2:15" x14ac:dyDescent="0.2"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</row>
    <row r="135" spans="2:15" x14ac:dyDescent="0.2"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2:15" x14ac:dyDescent="0.2"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</row>
    <row r="137" spans="2:15" x14ac:dyDescent="0.2"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</row>
    <row r="138" spans="2:15" x14ac:dyDescent="0.2"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</row>
    <row r="139" spans="2:15" x14ac:dyDescent="0.2"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</row>
    <row r="140" spans="2:15" x14ac:dyDescent="0.2"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</row>
    <row r="141" spans="2:15" x14ac:dyDescent="0.2"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</row>
    <row r="142" spans="2:15" x14ac:dyDescent="0.2"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2:15" x14ac:dyDescent="0.2"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2:15" x14ac:dyDescent="0.2"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</row>
    <row r="145" spans="2:15" x14ac:dyDescent="0.2"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</row>
    <row r="146" spans="2:15" x14ac:dyDescent="0.2"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</row>
    <row r="147" spans="2:15" x14ac:dyDescent="0.2"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</row>
    <row r="148" spans="2:15" x14ac:dyDescent="0.2"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</row>
    <row r="149" spans="2:15" x14ac:dyDescent="0.2"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</row>
    <row r="150" spans="2:15" x14ac:dyDescent="0.2"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</row>
    <row r="151" spans="2:15" x14ac:dyDescent="0.2"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</row>
    <row r="152" spans="2:15" x14ac:dyDescent="0.2"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</row>
    <row r="153" spans="2:15" x14ac:dyDescent="0.2"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</row>
    <row r="154" spans="2:15" x14ac:dyDescent="0.2"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</row>
    <row r="155" spans="2:15" x14ac:dyDescent="0.2"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</row>
    <row r="156" spans="2:15" x14ac:dyDescent="0.2"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</row>
    <row r="157" spans="2:15" x14ac:dyDescent="0.2"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2:15" x14ac:dyDescent="0.2"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</row>
    <row r="159" spans="2:15" x14ac:dyDescent="0.2"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2:15" x14ac:dyDescent="0.2"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2:15" x14ac:dyDescent="0.2"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2:15" x14ac:dyDescent="0.2"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2:15" x14ac:dyDescent="0.2"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2:15" x14ac:dyDescent="0.2"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2:15" x14ac:dyDescent="0.2"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</row>
    <row r="166" spans="2:15" x14ac:dyDescent="0.2"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2:15" x14ac:dyDescent="0.2"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2:15" x14ac:dyDescent="0.2"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2:15" x14ac:dyDescent="0.2"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2:15" x14ac:dyDescent="0.2"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2:15" x14ac:dyDescent="0.2"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2:15" x14ac:dyDescent="0.2"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2:15" x14ac:dyDescent="0.2"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2:15" x14ac:dyDescent="0.2"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2:15" x14ac:dyDescent="0.2"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2:15" x14ac:dyDescent="0.2"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2:15" x14ac:dyDescent="0.2"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2:15" x14ac:dyDescent="0.2"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2:15" x14ac:dyDescent="0.2"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2:15" x14ac:dyDescent="0.2"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2:15" x14ac:dyDescent="0.2"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2:15" x14ac:dyDescent="0.2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2:15" x14ac:dyDescent="0.2"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</row>
    <row r="184" spans="2:15" x14ac:dyDescent="0.2"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</sheetData>
  <mergeCells count="60">
    <mergeCell ref="B114:I114"/>
    <mergeCell ref="C100:O100"/>
    <mergeCell ref="B105:C107"/>
    <mergeCell ref="D105:L105"/>
    <mergeCell ref="M105:O106"/>
    <mergeCell ref="D106:F106"/>
    <mergeCell ref="G106:I106"/>
    <mergeCell ref="J106:L106"/>
    <mergeCell ref="B88:C88"/>
    <mergeCell ref="N88:O88"/>
    <mergeCell ref="C90:O90"/>
    <mergeCell ref="B92:C94"/>
    <mergeCell ref="D92:I92"/>
    <mergeCell ref="J92:L93"/>
    <mergeCell ref="M92:O93"/>
    <mergeCell ref="D93:F93"/>
    <mergeCell ref="G93:I93"/>
    <mergeCell ref="B73:C75"/>
    <mergeCell ref="D73:L73"/>
    <mergeCell ref="M73:O74"/>
    <mergeCell ref="D74:F74"/>
    <mergeCell ref="G74:I74"/>
    <mergeCell ref="J74:L74"/>
    <mergeCell ref="B62:C64"/>
    <mergeCell ref="D62:I62"/>
    <mergeCell ref="J62:L63"/>
    <mergeCell ref="M62:O63"/>
    <mergeCell ref="D63:F63"/>
    <mergeCell ref="G63:I63"/>
    <mergeCell ref="C60:N60"/>
    <mergeCell ref="B30:O30"/>
    <mergeCell ref="N31:O31"/>
    <mergeCell ref="B32:O32"/>
    <mergeCell ref="B33:O33"/>
    <mergeCell ref="B35:C37"/>
    <mergeCell ref="D35:L35"/>
    <mergeCell ref="D36:F36"/>
    <mergeCell ref="G36:I36"/>
    <mergeCell ref="J36:L36"/>
    <mergeCell ref="B39:L39"/>
    <mergeCell ref="B41:L41"/>
    <mergeCell ref="B43:L43"/>
    <mergeCell ref="B52:C52"/>
    <mergeCell ref="N58:O58"/>
    <mergeCell ref="N29:O29"/>
    <mergeCell ref="N2:O2"/>
    <mergeCell ref="B3:O3"/>
    <mergeCell ref="N4:O4"/>
    <mergeCell ref="B5:O5"/>
    <mergeCell ref="B6:O6"/>
    <mergeCell ref="B8:C10"/>
    <mergeCell ref="D8:I8"/>
    <mergeCell ref="J8:L9"/>
    <mergeCell ref="M8:O9"/>
    <mergeCell ref="D9:F9"/>
    <mergeCell ref="G9:I9"/>
    <mergeCell ref="B12:O12"/>
    <mergeCell ref="B14:O14"/>
    <mergeCell ref="B18:O18"/>
    <mergeCell ref="B27:C27"/>
  </mergeCells>
  <pageMargins left="0.31496062992125984" right="0.31496062992125984" top="0.78740157480314965" bottom="0.59055118110236227" header="0.31496062992125984" footer="0.31496062992125984"/>
  <pageSetup paperSize="9" scale="54" fitToHeight="0" orientation="landscape" r:id="rId1"/>
  <rowBreaks count="2" manualBreakCount="2">
    <brk id="27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tab.8_nová od 2015</vt:lpstr>
      <vt:lpstr>'př.1 tab.8_nová od 2015'!Oblast_tisku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Lisová Michaela Ing.</dc:creator>
  <cp:lastModifiedBy>Novák Daniel Ing.</cp:lastModifiedBy>
  <cp:lastPrinted>2019-03-07T12:08:35Z</cp:lastPrinted>
  <dcterms:created xsi:type="dcterms:W3CDTF">2018-02-16T11:21:51Z</dcterms:created>
  <dcterms:modified xsi:type="dcterms:W3CDTF">2019-03-07T12:08:48Z</dcterms:modified>
</cp:coreProperties>
</file>