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Nová složka\II. výprava\"/>
    </mc:Choice>
  </mc:AlternateContent>
  <bookViews>
    <workbookView xWindow="480" yWindow="60" windowWidth="18240" windowHeight="6405"/>
  </bookViews>
  <sheets>
    <sheet name="př.1 tab.8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'př.1 tab.8'!$A$1:$O$120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E27" i="1" l="1"/>
  <c r="G27" i="1"/>
  <c r="H27" i="1"/>
  <c r="J27" i="1"/>
  <c r="K27" i="1"/>
  <c r="D27" i="1"/>
  <c r="K25" i="1"/>
  <c r="K52" i="1" l="1"/>
  <c r="J52" i="1"/>
  <c r="L51" i="1"/>
  <c r="L50" i="1"/>
  <c r="L52" i="1" s="1"/>
  <c r="K49" i="1"/>
  <c r="J49" i="1"/>
  <c r="L48" i="1"/>
  <c r="L47" i="1"/>
  <c r="L46" i="1"/>
  <c r="L49" i="1" l="1"/>
  <c r="K53" i="1"/>
  <c r="K54" i="1" s="1"/>
  <c r="L53" i="1"/>
  <c r="L54" i="1" s="1"/>
  <c r="J53" i="1"/>
  <c r="J54" i="1" s="1"/>
  <c r="H52" i="1"/>
  <c r="G52" i="1"/>
  <c r="I51" i="1"/>
  <c r="I52" i="1" l="1"/>
  <c r="I50" i="1"/>
  <c r="H49" i="1"/>
  <c r="H53" i="1" s="1"/>
  <c r="H54" i="1" s="1"/>
  <c r="G49" i="1"/>
  <c r="G53" i="1" s="1"/>
  <c r="G54" i="1" s="1"/>
  <c r="I48" i="1"/>
  <c r="I47" i="1"/>
  <c r="I46" i="1"/>
  <c r="F51" i="1"/>
  <c r="F50" i="1"/>
  <c r="F48" i="1"/>
  <c r="F47" i="1"/>
  <c r="F46" i="1"/>
  <c r="E52" i="1"/>
  <c r="E49" i="1"/>
  <c r="D52" i="1"/>
  <c r="F52" i="1" s="1"/>
  <c r="D49" i="1"/>
  <c r="F49" i="1" l="1"/>
  <c r="I49" i="1"/>
  <c r="I53" i="1"/>
  <c r="I54" i="1" s="1"/>
  <c r="F53" i="1"/>
  <c r="F54" i="1" s="1"/>
  <c r="D53" i="1"/>
  <c r="D54" i="1" s="1"/>
  <c r="E53" i="1"/>
  <c r="E54" i="1" s="1"/>
  <c r="K28" i="1"/>
  <c r="N26" i="1"/>
  <c r="M26" i="1"/>
  <c r="L26" i="1"/>
  <c r="L27" i="1" s="1"/>
  <c r="I26" i="1"/>
  <c r="I27" i="1" s="1"/>
  <c r="F26" i="1"/>
  <c r="F27" i="1" s="1"/>
  <c r="J25" i="1"/>
  <c r="J28" i="1" s="1"/>
  <c r="H25" i="1"/>
  <c r="G25" i="1"/>
  <c r="E25" i="1"/>
  <c r="D25" i="1"/>
  <c r="N24" i="1"/>
  <c r="M24" i="1"/>
  <c r="L24" i="1"/>
  <c r="I24" i="1"/>
  <c r="F24" i="1"/>
  <c r="N23" i="1"/>
  <c r="M23" i="1"/>
  <c r="L23" i="1"/>
  <c r="I23" i="1"/>
  <c r="F23" i="1"/>
  <c r="N22" i="1"/>
  <c r="M22" i="1"/>
  <c r="L22" i="1"/>
  <c r="I22" i="1"/>
  <c r="F22" i="1"/>
  <c r="O23" i="1" l="1"/>
  <c r="E28" i="1"/>
  <c r="E29" i="1" s="1"/>
  <c r="H28" i="1"/>
  <c r="H29" i="1" s="1"/>
  <c r="N27" i="1"/>
  <c r="G28" i="1"/>
  <c r="G29" i="1" s="1"/>
  <c r="D28" i="1"/>
  <c r="D29" i="1" s="1"/>
  <c r="L25" i="1"/>
  <c r="L28" i="1" s="1"/>
  <c r="O24" i="1"/>
  <c r="F25" i="1"/>
  <c r="F28" i="1" s="1"/>
  <c r="F29" i="1" s="1"/>
  <c r="M27" i="1"/>
  <c r="O22" i="1"/>
  <c r="M25" i="1"/>
  <c r="K29" i="1"/>
  <c r="J29" i="1"/>
  <c r="O27" i="1"/>
  <c r="I25" i="1"/>
  <c r="I28" i="1" s="1"/>
  <c r="I29" i="1" s="1"/>
  <c r="O26" i="1"/>
  <c r="N25" i="1"/>
  <c r="M29" i="1" l="1"/>
  <c r="N28" i="1"/>
  <c r="M28" i="1"/>
  <c r="N29" i="1"/>
  <c r="O28" i="1"/>
  <c r="L29" i="1"/>
  <c r="O29" i="1" s="1"/>
  <c r="O25" i="1"/>
</calcChain>
</file>

<file path=xl/sharedStrings.xml><?xml version="1.0" encoding="utf-8"?>
<sst xmlns="http://schemas.openxmlformats.org/spreadsheetml/2006/main" count="198" uniqueCount="65">
  <si>
    <t>Kapitola:</t>
  </si>
  <si>
    <t>Tabulka č. 8 str. 1</t>
  </si>
  <si>
    <t>Státní rozpočet</t>
  </si>
  <si>
    <t>Skutečnost k 31.12.20xx</t>
  </si>
  <si>
    <t>% plnění</t>
  </si>
  <si>
    <t>schválený</t>
  </si>
  <si>
    <t>po změnách</t>
  </si>
  <si>
    <t>kryto příjmem z rozpočtu EU</t>
  </si>
  <si>
    <t>celkem</t>
  </si>
  <si>
    <t>kód</t>
  </si>
  <si>
    <t>slovy</t>
  </si>
  <si>
    <t>programové období 2004-2006</t>
  </si>
  <si>
    <t xml:space="preserve">C e l k e m   </t>
  </si>
  <si>
    <t>programové období 2007-2013</t>
  </si>
  <si>
    <t xml:space="preserve">Ú h r n e m </t>
  </si>
  <si>
    <t>Nároky z nespotřebovaných výdajů</t>
  </si>
  <si>
    <t>Vypracoval:</t>
  </si>
  <si>
    <t>Kontroloval:</t>
  </si>
  <si>
    <t>Datum:</t>
  </si>
  <si>
    <t>(jméno, popřípadě jména, a příjmení, telefon, podpis)</t>
  </si>
  <si>
    <t>Tabulka č. 8 str. 2</t>
  </si>
  <si>
    <t>Finanční mechanismus</t>
  </si>
  <si>
    <t>kryto příjmem z rozpočtu donorských zemí FM</t>
  </si>
  <si>
    <t>v tis. Kč</t>
  </si>
  <si>
    <t>Kapitola: Ministerstvo zemědělství</t>
  </si>
  <si>
    <t>Tabulka č.8 str. 3</t>
  </si>
  <si>
    <t>podíl SR / národní doplňkové platby</t>
  </si>
  <si>
    <t>přímé platby</t>
  </si>
  <si>
    <t>Program rozvoje venkova</t>
  </si>
  <si>
    <t>Společná organizace trhu</t>
  </si>
  <si>
    <t xml:space="preserve">C e l k e m </t>
  </si>
  <si>
    <t>VÝDAJE KAPITOLY NA PROGRAMY/PROJEKTY SPOLUFINANCOVANÉ Z ROZPOČTU EVROPSKÉ UNIE NEBO FINANČNÍCH MECHANISMŮ</t>
  </si>
  <si>
    <t>(bez společné zemědělské politiky)</t>
  </si>
  <si>
    <t>Program/Projekt - nástrojové třídění</t>
  </si>
  <si>
    <t>podíl SR</t>
  </si>
  <si>
    <t>10=7:4</t>
  </si>
  <si>
    <t>11=8:5</t>
  </si>
  <si>
    <t>12=9:6</t>
  </si>
  <si>
    <t>Program (vypsat)</t>
  </si>
  <si>
    <t>OP (vypsat)</t>
  </si>
  <si>
    <t>OP celkem</t>
  </si>
  <si>
    <t>Komunitární programy a ostatní (vypsat)</t>
  </si>
  <si>
    <t>Komunitární programy a ostatní celkem</t>
  </si>
  <si>
    <t>programové období 2014-2020</t>
  </si>
  <si>
    <t>stav k 1.1.20xx</t>
  </si>
  <si>
    <t>skutečné čerpání k 31.12.20xx</t>
  </si>
  <si>
    <t>stav k 1.1.20xx +1</t>
  </si>
  <si>
    <t>Výdaje kapitoly na financování programů/projektů spolufinancovaných v roce 20xx ze státního rozpočtu ČR a z rozpočtu donorských zemí v rámci finančních mechanismů</t>
  </si>
  <si>
    <t>Výdaje kapitoly na spolufinancování společné zemědělské politiky ze státního rozpočtu ČR a z rozpočtu EU v roce 20xx*</t>
  </si>
  <si>
    <t>v  tis. Kč</t>
  </si>
  <si>
    <t>* bude uvedeno za každé programové období zvlášť</t>
  </si>
  <si>
    <t>OP Zaměstnanost</t>
  </si>
  <si>
    <t>OP Doprava - ERDF 2014+</t>
  </si>
  <si>
    <t>OP Doprava - CF 2014+</t>
  </si>
  <si>
    <t>KP - Nástroj pro propojení Evropy 2014+</t>
  </si>
  <si>
    <t>skutečné čerpání k 31.12.2020</t>
  </si>
  <si>
    <t>stav k 1.1.2020</t>
  </si>
  <si>
    <t>stav k 1.1.2021</t>
  </si>
  <si>
    <t>KP - HORIZONT 2020</t>
  </si>
  <si>
    <t>Kapitola: 327 Ministerstvo dopravy</t>
  </si>
  <si>
    <t>Skutečnost k 31.12.2020</t>
  </si>
  <si>
    <t>Výdaje kapitoly na financování programů/projektů spolufinancovaných v roce 2020 ze státního rozpočtu ČR a z rozpočtu EU</t>
  </si>
  <si>
    <t xml:space="preserve">Datum: </t>
  </si>
  <si>
    <t>Ing. Marcel Vrkoslav</t>
  </si>
  <si>
    <t>Ing. Petra Šťastná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</si>
</sst>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267">
    <xf numFmtId="0" fontId="0" fillId="0" borderId="0" xfId="0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left"/>
    </xf>
    <xf numFmtId="0" fontId="20" fillId="0" borderId="0" xfId="0" applyFont="1" applyFill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20" fillId="0" borderId="19" xfId="0" applyFont="1" applyFill="1" applyBorder="1"/>
    <xf numFmtId="3" fontId="20" fillId="0" borderId="20" xfId="0" applyNumberFormat="1" applyFont="1" applyFill="1" applyBorder="1" applyAlignment="1">
      <alignment horizontal="right" indent="1"/>
    </xf>
    <xf numFmtId="3" fontId="20" fillId="0" borderId="21" xfId="0" applyNumberFormat="1" applyFont="1" applyFill="1" applyBorder="1" applyAlignment="1">
      <alignment horizontal="right" indent="1"/>
    </xf>
    <xf numFmtId="164" fontId="20" fillId="0" borderId="20" xfId="0" applyNumberFormat="1" applyFont="1" applyFill="1" applyBorder="1" applyAlignment="1">
      <alignment horizontal="center"/>
    </xf>
    <xf numFmtId="164" fontId="20" fillId="0" borderId="22" xfId="0" applyNumberFormat="1" applyFont="1" applyFill="1" applyBorder="1" applyAlignment="1">
      <alignment horizontal="center"/>
    </xf>
    <xf numFmtId="0" fontId="20" fillId="0" borderId="23" xfId="0" applyFont="1" applyFill="1" applyBorder="1"/>
    <xf numFmtId="3" fontId="20" fillId="0" borderId="24" xfId="0" applyNumberFormat="1" applyFont="1" applyFill="1" applyBorder="1" applyAlignment="1">
      <alignment horizontal="right" indent="1"/>
    </xf>
    <xf numFmtId="3" fontId="20" fillId="0" borderId="25" xfId="0" applyNumberFormat="1" applyFont="1" applyFill="1" applyBorder="1" applyAlignment="1">
      <alignment horizontal="right" indent="1"/>
    </xf>
    <xf numFmtId="164" fontId="20" fillId="0" borderId="24" xfId="0" applyNumberFormat="1" applyFont="1" applyFill="1" applyBorder="1" applyAlignment="1">
      <alignment horizontal="center"/>
    </xf>
    <xf numFmtId="164" fontId="20" fillId="0" borderId="26" xfId="0" applyNumberFormat="1" applyFont="1" applyFill="1" applyBorder="1" applyAlignment="1">
      <alignment horizontal="center"/>
    </xf>
    <xf numFmtId="0" fontId="23" fillId="0" borderId="27" xfId="0" applyFont="1" applyFill="1" applyBorder="1"/>
    <xf numFmtId="3" fontId="23" fillId="0" borderId="28" xfId="0" applyNumberFormat="1" applyFont="1" applyFill="1" applyBorder="1" applyAlignment="1">
      <alignment horizontal="right" indent="1"/>
    </xf>
    <xf numFmtId="3" fontId="23" fillId="0" borderId="29" xfId="0" applyNumberFormat="1" applyFont="1" applyFill="1" applyBorder="1" applyAlignment="1">
      <alignment horizontal="right" indent="1"/>
    </xf>
    <xf numFmtId="164" fontId="23" fillId="0" borderId="28" xfId="0" applyNumberFormat="1" applyFont="1" applyFill="1" applyBorder="1" applyAlignment="1">
      <alignment horizontal="center"/>
    </xf>
    <xf numFmtId="164" fontId="23" fillId="0" borderId="14" xfId="0" applyNumberFormat="1" applyFont="1" applyFill="1" applyBorder="1" applyAlignment="1">
      <alignment horizontal="center"/>
    </xf>
    <xf numFmtId="0" fontId="23" fillId="0" borderId="0" xfId="0" applyFont="1" applyFill="1"/>
    <xf numFmtId="3" fontId="23" fillId="0" borderId="12" xfId="0" applyNumberFormat="1" applyFont="1" applyFill="1" applyBorder="1" applyAlignment="1">
      <alignment horizontal="right" indent="1"/>
    </xf>
    <xf numFmtId="3" fontId="23" fillId="0" borderId="30" xfId="0" applyNumberFormat="1" applyFont="1" applyFill="1" applyBorder="1" applyAlignment="1">
      <alignment horizontal="right" indent="1"/>
    </xf>
    <xf numFmtId="3" fontId="21" fillId="0" borderId="10" xfId="0" applyNumberFormat="1" applyFont="1" applyFill="1" applyBorder="1" applyAlignment="1">
      <alignment horizontal="right" indent="1"/>
    </xf>
    <xf numFmtId="3" fontId="21" fillId="0" borderId="11" xfId="0" applyNumberFormat="1" applyFont="1" applyFill="1" applyBorder="1" applyAlignment="1">
      <alignment horizontal="right" indent="1"/>
    </xf>
    <xf numFmtId="0" fontId="21" fillId="0" borderId="0" xfId="0" applyFont="1" applyFill="1"/>
    <xf numFmtId="0" fontId="23" fillId="0" borderId="31" xfId="0" applyFont="1" applyFill="1" applyBorder="1"/>
    <xf numFmtId="3" fontId="23" fillId="0" borderId="16" xfId="0" applyNumberFormat="1" applyFont="1" applyFill="1" applyBorder="1" applyAlignment="1">
      <alignment horizontal="right" indent="1"/>
    </xf>
    <xf numFmtId="3" fontId="23" fillId="0" borderId="13" xfId="0" applyNumberFormat="1" applyFont="1" applyFill="1" applyBorder="1" applyAlignment="1">
      <alignment horizontal="right" indent="1"/>
    </xf>
    <xf numFmtId="164" fontId="23" fillId="0" borderId="16" xfId="0" applyNumberFormat="1" applyFont="1" applyFill="1" applyBorder="1" applyAlignment="1">
      <alignment horizontal="center"/>
    </xf>
    <xf numFmtId="164" fontId="23" fillId="0" borderId="18" xfId="0" applyNumberFormat="1" applyFont="1" applyFill="1" applyBorder="1" applyAlignment="1">
      <alignment horizontal="center"/>
    </xf>
    <xf numFmtId="0" fontId="23" fillId="0" borderId="32" xfId="0" applyFont="1" applyFill="1" applyBorder="1"/>
    <xf numFmtId="3" fontId="23" fillId="0" borderId="33" xfId="0" applyNumberFormat="1" applyFont="1" applyFill="1" applyBorder="1" applyAlignment="1">
      <alignment horizontal="right" indent="1"/>
    </xf>
    <xf numFmtId="3" fontId="23" fillId="0" borderId="34" xfId="0" applyNumberFormat="1" applyFont="1" applyFill="1" applyBorder="1" applyAlignment="1">
      <alignment horizontal="right" indent="1"/>
    </xf>
    <xf numFmtId="164" fontId="23" fillId="0" borderId="33" xfId="0" applyNumberFormat="1" applyFont="1" applyFill="1" applyBorder="1" applyAlignment="1">
      <alignment horizontal="center"/>
    </xf>
    <xf numFmtId="164" fontId="23" fillId="0" borderId="35" xfId="0" applyNumberFormat="1" applyFont="1" applyFill="1" applyBorder="1" applyAlignment="1">
      <alignment horizontal="center"/>
    </xf>
    <xf numFmtId="0" fontId="20" fillId="0" borderId="36" xfId="0" applyFont="1" applyFill="1" applyBorder="1"/>
    <xf numFmtId="3" fontId="20" fillId="0" borderId="17" xfId="0" applyNumberFormat="1" applyFont="1" applyFill="1" applyBorder="1" applyAlignment="1">
      <alignment horizontal="right" indent="1"/>
    </xf>
    <xf numFmtId="3" fontId="20" fillId="0" borderId="37" xfId="0" applyNumberFormat="1" applyFont="1" applyFill="1" applyBorder="1" applyAlignment="1">
      <alignment horizontal="right" indent="1"/>
    </xf>
    <xf numFmtId="164" fontId="20" fillId="0" borderId="17" xfId="0" applyNumberFormat="1" applyFont="1" applyFill="1" applyBorder="1" applyAlignment="1">
      <alignment horizontal="center"/>
    </xf>
    <xf numFmtId="164" fontId="20" fillId="0" borderId="38" xfId="0" applyNumberFormat="1" applyFont="1" applyFill="1" applyBorder="1" applyAlignment="1">
      <alignment horizontal="center"/>
    </xf>
    <xf numFmtId="0" fontId="20" fillId="0" borderId="0" xfId="0" applyFont="1" applyFill="1" applyBorder="1"/>
    <xf numFmtId="0" fontId="21" fillId="0" borderId="0" xfId="0" applyFont="1" applyFill="1" applyBorder="1" applyAlignment="1">
      <alignment horizontal="left" indent="1"/>
    </xf>
    <xf numFmtId="3" fontId="20" fillId="0" borderId="0" xfId="0" applyNumberFormat="1" applyFont="1" applyFill="1" applyBorder="1" applyAlignment="1">
      <alignment horizontal="right" indent="1"/>
    </xf>
    <xf numFmtId="164" fontId="20" fillId="0" borderId="0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64" fontId="23" fillId="0" borderId="0" xfId="0" applyNumberFormat="1" applyFont="1" applyFill="1" applyBorder="1" applyAlignment="1">
      <alignment horizontal="center"/>
    </xf>
    <xf numFmtId="164" fontId="21" fillId="0" borderId="0" xfId="0" applyNumberFormat="1" applyFont="1" applyFill="1" applyBorder="1" applyAlignment="1">
      <alignment horizontal="center"/>
    </xf>
    <xf numFmtId="0" fontId="20" fillId="0" borderId="0" xfId="0" applyFont="1" applyBorder="1" applyAlignment="1"/>
    <xf numFmtId="0" fontId="20" fillId="0" borderId="0" xfId="0" applyFont="1" applyFill="1" applyBorder="1" applyAlignment="1">
      <alignment vertical="center"/>
    </xf>
    <xf numFmtId="0" fontId="20" fillId="0" borderId="17" xfId="0" applyFont="1" applyFill="1" applyBorder="1" applyAlignment="1">
      <alignment horizontal="center" vertical="center"/>
    </xf>
    <xf numFmtId="3" fontId="20" fillId="0" borderId="41" xfId="0" applyNumberFormat="1" applyFont="1" applyFill="1" applyBorder="1" applyAlignment="1">
      <alignment horizontal="right" indent="1"/>
    </xf>
    <xf numFmtId="3" fontId="20" fillId="0" borderId="42" xfId="0" applyNumberFormat="1" applyFont="1" applyFill="1" applyBorder="1" applyAlignment="1">
      <alignment horizontal="right" indent="1"/>
    </xf>
    <xf numFmtId="3" fontId="20" fillId="0" borderId="43" xfId="0" applyNumberFormat="1" applyFont="1" applyFill="1" applyBorder="1" applyAlignment="1">
      <alignment horizontal="right" indent="1"/>
    </xf>
    <xf numFmtId="164" fontId="20" fillId="0" borderId="42" xfId="0" applyNumberFormat="1" applyFont="1" applyFill="1" applyBorder="1" applyAlignment="1">
      <alignment horizontal="center"/>
    </xf>
    <xf numFmtId="3" fontId="23" fillId="0" borderId="42" xfId="0" applyNumberFormat="1" applyFont="1" applyFill="1" applyBorder="1" applyAlignment="1">
      <alignment horizontal="right" indent="1"/>
    </xf>
    <xf numFmtId="3" fontId="23" fillId="0" borderId="43" xfId="0" applyNumberFormat="1" applyFont="1" applyFill="1" applyBorder="1" applyAlignment="1">
      <alignment horizontal="right" indent="1"/>
    </xf>
    <xf numFmtId="164" fontId="23" fillId="0" borderId="42" xfId="0" applyNumberFormat="1" applyFont="1" applyFill="1" applyBorder="1" applyAlignment="1">
      <alignment horizontal="center"/>
    </xf>
    <xf numFmtId="0" fontId="21" fillId="0" borderId="36" xfId="0" applyFont="1" applyFill="1" applyBorder="1"/>
    <xf numFmtId="3" fontId="21" fillId="0" borderId="17" xfId="0" applyNumberFormat="1" applyFont="1" applyFill="1" applyBorder="1" applyAlignment="1">
      <alignment horizontal="right" indent="1"/>
    </xf>
    <xf numFmtId="3" fontId="21" fillId="0" borderId="37" xfId="0" applyNumberFormat="1" applyFont="1" applyFill="1" applyBorder="1" applyAlignment="1">
      <alignment horizontal="right" indent="1"/>
    </xf>
    <xf numFmtId="164" fontId="21" fillId="0" borderId="17" xfId="0" applyNumberFormat="1" applyFont="1" applyFill="1" applyBorder="1" applyAlignment="1">
      <alignment horizontal="center"/>
    </xf>
    <xf numFmtId="164" fontId="21" fillId="0" borderId="38" xfId="0" applyNumberFormat="1" applyFont="1" applyFill="1" applyBorder="1" applyAlignment="1">
      <alignment horizontal="center"/>
    </xf>
    <xf numFmtId="3" fontId="20" fillId="0" borderId="0" xfId="0" applyNumberFormat="1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0" fontId="20" fillId="0" borderId="42" xfId="0" applyFont="1" applyFill="1" applyBorder="1"/>
    <xf numFmtId="0" fontId="20" fillId="0" borderId="24" xfId="0" applyFont="1" applyFill="1" applyBorder="1"/>
    <xf numFmtId="0" fontId="20" fillId="0" borderId="30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20" fillId="0" borderId="28" xfId="0" applyFont="1" applyFill="1" applyBorder="1" applyAlignment="1">
      <alignment horizontal="center" vertical="center" wrapText="1"/>
    </xf>
    <xf numFmtId="0" fontId="20" fillId="0" borderId="56" xfId="0" applyFont="1" applyFill="1" applyBorder="1" applyAlignment="1">
      <alignment horizontal="center" vertical="center" wrapText="1"/>
    </xf>
    <xf numFmtId="0" fontId="22" fillId="0" borderId="57" xfId="0" applyFont="1" applyFill="1" applyBorder="1" applyAlignment="1">
      <alignment horizontal="center" vertical="center"/>
    </xf>
    <xf numFmtId="49" fontId="20" fillId="0" borderId="21" xfId="0" applyNumberFormat="1" applyFont="1" applyFill="1" applyBorder="1" applyAlignment="1">
      <alignment horizontal="left" indent="1"/>
    </xf>
    <xf numFmtId="3" fontId="20" fillId="0" borderId="47" xfId="0" applyNumberFormat="1" applyFont="1" applyFill="1" applyBorder="1" applyAlignment="1">
      <alignment horizontal="right" indent="1"/>
    </xf>
    <xf numFmtId="0" fontId="21" fillId="0" borderId="37" xfId="0" applyFont="1" applyFill="1" applyBorder="1" applyAlignment="1">
      <alignment horizontal="left" indent="1"/>
    </xf>
    <xf numFmtId="49" fontId="20" fillId="0" borderId="25" xfId="0" applyNumberFormat="1" applyFont="1" applyFill="1" applyBorder="1" applyAlignment="1">
      <alignment horizontal="left" indent="1"/>
    </xf>
    <xf numFmtId="49" fontId="23" fillId="0" borderId="29" xfId="0" applyNumberFormat="1" applyFont="1" applyFill="1" applyBorder="1" applyAlignment="1">
      <alignment horizontal="left" indent="1"/>
    </xf>
    <xf numFmtId="49" fontId="20" fillId="0" borderId="13" xfId="0" applyNumberFormat="1" applyFont="1" applyFill="1" applyBorder="1" applyAlignment="1">
      <alignment horizontal="left" indent="1"/>
    </xf>
    <xf numFmtId="3" fontId="23" fillId="0" borderId="48" xfId="0" applyNumberFormat="1" applyFont="1" applyFill="1" applyBorder="1" applyAlignment="1">
      <alignment horizontal="right" indent="1"/>
    </xf>
    <xf numFmtId="49" fontId="23" fillId="0" borderId="34" xfId="0" applyNumberFormat="1" applyFont="1" applyFill="1" applyBorder="1" applyAlignment="1">
      <alignment horizontal="left" indent="1"/>
    </xf>
    <xf numFmtId="3" fontId="23" fillId="0" borderId="58" xfId="0" applyNumberFormat="1" applyFont="1" applyFill="1" applyBorder="1" applyAlignment="1">
      <alignment horizontal="right" indent="1"/>
    </xf>
    <xf numFmtId="0" fontId="21" fillId="0" borderId="17" xfId="0" applyFont="1" applyFill="1" applyBorder="1" applyAlignment="1">
      <alignment horizontal="left" indent="1"/>
    </xf>
    <xf numFmtId="3" fontId="20" fillId="0" borderId="44" xfId="0" applyNumberFormat="1" applyFont="1" applyFill="1" applyBorder="1" applyAlignment="1">
      <alignment horizontal="right" indent="1"/>
    </xf>
    <xf numFmtId="49" fontId="20" fillId="0" borderId="41" xfId="0" applyNumberFormat="1" applyFont="1" applyFill="1" applyBorder="1" applyAlignment="1">
      <alignment horizontal="left" indent="1"/>
    </xf>
    <xf numFmtId="3" fontId="20" fillId="0" borderId="59" xfId="0" applyNumberFormat="1" applyFont="1" applyFill="1" applyBorder="1" applyAlignment="1">
      <alignment horizontal="right" indent="1"/>
    </xf>
    <xf numFmtId="3" fontId="23" fillId="0" borderId="60" xfId="0" applyNumberFormat="1" applyFont="1" applyFill="1" applyBorder="1" applyAlignment="1">
      <alignment horizontal="right" indent="1"/>
    </xf>
    <xf numFmtId="49" fontId="23" fillId="0" borderId="33" xfId="0" applyNumberFormat="1" applyFont="1" applyFill="1" applyBorder="1" applyAlignment="1">
      <alignment horizontal="left" indent="1"/>
    </xf>
    <xf numFmtId="0" fontId="21" fillId="0" borderId="51" xfId="0" applyFont="1" applyFill="1" applyBorder="1" applyAlignment="1">
      <alignment horizontal="left" indent="1"/>
    </xf>
    <xf numFmtId="0" fontId="21" fillId="0" borderId="0" xfId="0" applyFont="1" applyFill="1" applyBorder="1" applyAlignment="1">
      <alignment horizontal="left" vertical="center" indent="2"/>
    </xf>
    <xf numFmtId="0" fontId="21" fillId="0" borderId="0" xfId="0" applyFont="1" applyBorder="1" applyAlignment="1">
      <alignment horizontal="left" vertical="center" indent="2"/>
    </xf>
    <xf numFmtId="0" fontId="20" fillId="0" borderId="37" xfId="0" applyFont="1" applyFill="1" applyBorder="1" applyAlignment="1">
      <alignment horizontal="center" vertical="center" wrapText="1"/>
    </xf>
    <xf numFmtId="3" fontId="20" fillId="0" borderId="16" xfId="0" applyNumberFormat="1" applyFont="1" applyFill="1" applyBorder="1" applyAlignment="1">
      <alignment horizontal="center"/>
    </xf>
    <xf numFmtId="0" fontId="23" fillId="0" borderId="30" xfId="0" applyFont="1" applyFill="1" applyBorder="1"/>
    <xf numFmtId="49" fontId="20" fillId="0" borderId="30" xfId="0" applyNumberFormat="1" applyFont="1" applyFill="1" applyBorder="1" applyAlignment="1">
      <alignment horizontal="left" indent="1"/>
    </xf>
    <xf numFmtId="3" fontId="23" fillId="0" borderId="47" xfId="0" applyNumberFormat="1" applyFont="1" applyFill="1" applyBorder="1" applyAlignment="1">
      <alignment horizontal="right" indent="1"/>
    </xf>
    <xf numFmtId="0" fontId="21" fillId="0" borderId="11" xfId="0" applyFont="1" applyFill="1" applyBorder="1"/>
    <xf numFmtId="3" fontId="21" fillId="0" borderId="16" xfId="0" applyNumberFormat="1" applyFont="1" applyFill="1" applyBorder="1" applyAlignment="1">
      <alignment horizontal="right" indent="1"/>
    </xf>
    <xf numFmtId="0" fontId="20" fillId="0" borderId="25" xfId="0" applyFont="1" applyFill="1" applyBorder="1"/>
    <xf numFmtId="0" fontId="23" fillId="0" borderId="29" xfId="0" applyFont="1" applyFill="1" applyBorder="1"/>
    <xf numFmtId="0" fontId="23" fillId="0" borderId="13" xfId="0" applyFont="1" applyFill="1" applyBorder="1"/>
    <xf numFmtId="0" fontId="23" fillId="0" borderId="34" xfId="0" applyFont="1" applyFill="1" applyBorder="1"/>
    <xf numFmtId="0" fontId="20" fillId="0" borderId="37" xfId="0" applyFont="1" applyFill="1" applyBorder="1"/>
    <xf numFmtId="3" fontId="20" fillId="0" borderId="16" xfId="0" applyNumberFormat="1" applyFont="1" applyFill="1" applyBorder="1" applyAlignment="1">
      <alignment horizontal="right" indent="1"/>
    </xf>
    <xf numFmtId="0" fontId="20" fillId="0" borderId="30" xfId="0" applyFont="1" applyFill="1" applyBorder="1" applyAlignment="1">
      <alignment horizontal="center" vertical="center"/>
    </xf>
    <xf numFmtId="0" fontId="20" fillId="0" borderId="49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49" fontId="20" fillId="0" borderId="24" xfId="0" applyNumberFormat="1" applyFont="1" applyFill="1" applyBorder="1" applyAlignment="1">
      <alignment horizontal="left" indent="1"/>
    </xf>
    <xf numFmtId="0" fontId="20" fillId="0" borderId="43" xfId="0" applyFont="1" applyFill="1" applyBorder="1"/>
    <xf numFmtId="49" fontId="20" fillId="0" borderId="43" xfId="0" applyNumberFormat="1" applyFont="1" applyFill="1" applyBorder="1" applyAlignment="1">
      <alignment horizontal="left" indent="1"/>
    </xf>
    <xf numFmtId="0" fontId="23" fillId="0" borderId="43" xfId="0" applyFont="1" applyFill="1" applyBorder="1"/>
    <xf numFmtId="49" fontId="23" fillId="0" borderId="43" xfId="0" applyNumberFormat="1" applyFont="1" applyFill="1" applyBorder="1" applyAlignment="1">
      <alignment horizontal="left" indent="1"/>
    </xf>
    <xf numFmtId="49" fontId="20" fillId="0" borderId="33" xfId="0" applyNumberFormat="1" applyFont="1" applyFill="1" applyBorder="1" applyAlignment="1">
      <alignment horizontal="left" indent="1"/>
    </xf>
    <xf numFmtId="0" fontId="21" fillId="0" borderId="30" xfId="0" applyFont="1" applyFill="1" applyBorder="1"/>
    <xf numFmtId="0" fontId="21" fillId="0" borderId="30" xfId="0" applyFont="1" applyFill="1" applyBorder="1" applyAlignment="1">
      <alignment horizontal="left" indent="1"/>
    </xf>
    <xf numFmtId="3" fontId="21" fillId="0" borderId="12" xfId="0" applyNumberFormat="1" applyFont="1" applyFill="1" applyBorder="1" applyAlignment="1">
      <alignment horizontal="right" indent="1"/>
    </xf>
    <xf numFmtId="3" fontId="21" fillId="0" borderId="30" xfId="0" applyNumberFormat="1" applyFont="1" applyFill="1" applyBorder="1" applyAlignment="1">
      <alignment horizontal="right" indent="1"/>
    </xf>
    <xf numFmtId="164" fontId="21" fillId="0" borderId="12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right" wrapText="1"/>
    </xf>
    <xf numFmtId="3" fontId="20" fillId="0" borderId="56" xfId="0" applyNumberFormat="1" applyFont="1" applyFill="1" applyBorder="1" applyAlignment="1">
      <alignment horizontal="right" indent="1"/>
    </xf>
    <xf numFmtId="3" fontId="20" fillId="0" borderId="48" xfId="0" applyNumberFormat="1" applyFont="1" applyFill="1" applyBorder="1" applyAlignment="1">
      <alignment horizontal="right" indent="1"/>
    </xf>
    <xf numFmtId="0" fontId="21" fillId="0" borderId="12" xfId="0" applyFont="1" applyFill="1" applyBorder="1" applyAlignment="1">
      <alignment horizontal="left" indent="1"/>
    </xf>
    <xf numFmtId="3" fontId="23" fillId="0" borderId="49" xfId="0" applyNumberFormat="1" applyFont="1" applyFill="1" applyBorder="1" applyAlignment="1">
      <alignment horizontal="right" indent="1"/>
    </xf>
    <xf numFmtId="0" fontId="20" fillId="0" borderId="63" xfId="0" applyFont="1" applyBorder="1" applyAlignment="1">
      <alignment horizontal="left" indent="1"/>
    </xf>
    <xf numFmtId="0" fontId="20" fillId="0" borderId="42" xfId="0" applyFont="1" applyBorder="1" applyAlignment="1">
      <alignment horizontal="left" indent="1"/>
    </xf>
    <xf numFmtId="0" fontId="20" fillId="0" borderId="59" xfId="0" applyFont="1" applyBorder="1" applyAlignment="1">
      <alignment horizontal="center"/>
    </xf>
    <xf numFmtId="0" fontId="20" fillId="0" borderId="33" xfId="0" applyFont="1" applyFill="1" applyBorder="1"/>
    <xf numFmtId="0" fontId="20" fillId="0" borderId="64" xfId="0" applyFont="1" applyBorder="1" applyAlignment="1">
      <alignment horizontal="left" indent="1"/>
    </xf>
    <xf numFmtId="0" fontId="21" fillId="0" borderId="29" xfId="0" applyFont="1" applyFill="1" applyBorder="1"/>
    <xf numFmtId="49" fontId="21" fillId="0" borderId="30" xfId="0" applyNumberFormat="1" applyFont="1" applyFill="1" applyBorder="1" applyAlignment="1">
      <alignment horizontal="left" indent="1"/>
    </xf>
    <xf numFmtId="3" fontId="21" fillId="0" borderId="28" xfId="0" applyNumberFormat="1" applyFont="1" applyFill="1" applyBorder="1" applyAlignment="1">
      <alignment horizontal="right" indent="1"/>
    </xf>
    <xf numFmtId="3" fontId="21" fillId="0" borderId="29" xfId="0" applyNumberFormat="1" applyFont="1" applyFill="1" applyBorder="1" applyAlignment="1">
      <alignment horizontal="right" indent="1"/>
    </xf>
    <xf numFmtId="164" fontId="21" fillId="0" borderId="28" xfId="0" applyNumberFormat="1" applyFont="1" applyFill="1" applyBorder="1" applyAlignment="1">
      <alignment horizontal="center"/>
    </xf>
    <xf numFmtId="3" fontId="20" fillId="0" borderId="12" xfId="0" applyNumberFormat="1" applyFont="1" applyFill="1" applyBorder="1" applyAlignment="1">
      <alignment horizontal="right" indent="1"/>
    </xf>
    <xf numFmtId="3" fontId="20" fillId="0" borderId="28" xfId="0" applyNumberFormat="1" applyFont="1" applyFill="1" applyBorder="1" applyAlignment="1">
      <alignment horizontal="right" indent="1"/>
    </xf>
    <xf numFmtId="3" fontId="20" fillId="0" borderId="29" xfId="0" applyNumberFormat="1" applyFont="1" applyFill="1" applyBorder="1" applyAlignment="1">
      <alignment horizontal="right" indent="1"/>
    </xf>
    <xf numFmtId="0" fontId="20" fillId="0" borderId="15" xfId="0" applyFont="1" applyFill="1" applyBorder="1"/>
    <xf numFmtId="49" fontId="20" fillId="0" borderId="11" xfId="0" applyNumberFormat="1" applyFont="1" applyFill="1" applyBorder="1" applyAlignment="1">
      <alignment horizontal="left" indent="1"/>
    </xf>
    <xf numFmtId="4" fontId="20" fillId="0" borderId="59" xfId="0" applyNumberFormat="1" applyFont="1" applyFill="1" applyBorder="1" applyAlignment="1">
      <alignment horizontal="right" indent="1"/>
    </xf>
    <xf numFmtId="4" fontId="20" fillId="0" borderId="24" xfId="0" applyNumberFormat="1" applyFont="1" applyFill="1" applyBorder="1" applyAlignment="1">
      <alignment horizontal="right" indent="1"/>
    </xf>
    <xf numFmtId="4" fontId="20" fillId="0" borderId="24" xfId="0" applyNumberFormat="1" applyFont="1" applyFill="1" applyBorder="1" applyAlignment="1">
      <alignment horizontal="center"/>
    </xf>
    <xf numFmtId="4" fontId="20" fillId="0" borderId="26" xfId="0" applyNumberFormat="1" applyFont="1" applyFill="1" applyBorder="1" applyAlignment="1">
      <alignment horizontal="center"/>
    </xf>
    <xf numFmtId="4" fontId="20" fillId="0" borderId="56" xfId="0" applyNumberFormat="1" applyFont="1" applyFill="1" applyBorder="1" applyAlignment="1">
      <alignment horizontal="right" indent="1"/>
    </xf>
    <xf numFmtId="4" fontId="20" fillId="0" borderId="10" xfId="0" applyNumberFormat="1" applyFont="1" applyFill="1" applyBorder="1" applyAlignment="1">
      <alignment horizontal="right" indent="1"/>
    </xf>
    <xf numFmtId="4" fontId="20" fillId="0" borderId="11" xfId="0" applyNumberFormat="1" applyFont="1" applyFill="1" applyBorder="1" applyAlignment="1">
      <alignment horizontal="right" indent="1"/>
    </xf>
    <xf numFmtId="4" fontId="20" fillId="0" borderId="10" xfId="0" applyNumberFormat="1" applyFont="1" applyFill="1" applyBorder="1" applyAlignment="1">
      <alignment horizontal="center"/>
    </xf>
    <xf numFmtId="4" fontId="20" fillId="0" borderId="70" xfId="0" applyNumberFormat="1" applyFont="1" applyFill="1" applyBorder="1" applyAlignment="1">
      <alignment horizontal="center"/>
    </xf>
    <xf numFmtId="4" fontId="23" fillId="0" borderId="33" xfId="0" applyNumberFormat="1" applyFont="1" applyFill="1" applyBorder="1" applyAlignment="1">
      <alignment horizontal="right" indent="1"/>
    </xf>
    <xf numFmtId="4" fontId="23" fillId="0" borderId="28" xfId="0" applyNumberFormat="1" applyFont="1" applyFill="1" applyBorder="1" applyAlignment="1">
      <alignment horizontal="right" indent="1"/>
    </xf>
    <xf numFmtId="4" fontId="23" fillId="0" borderId="60" xfId="0" applyNumberFormat="1" applyFont="1" applyFill="1" applyBorder="1" applyAlignment="1">
      <alignment horizontal="right" indent="1"/>
    </xf>
    <xf numFmtId="4" fontId="23" fillId="0" borderId="29" xfId="0" applyNumberFormat="1" applyFont="1" applyFill="1" applyBorder="1" applyAlignment="1">
      <alignment horizontal="right" indent="1"/>
    </xf>
    <xf numFmtId="4" fontId="23" fillId="0" borderId="28" xfId="0" applyNumberFormat="1" applyFont="1" applyFill="1" applyBorder="1" applyAlignment="1">
      <alignment horizontal="center"/>
    </xf>
    <xf numFmtId="4" fontId="23" fillId="0" borderId="14" xfId="0" applyNumberFormat="1" applyFont="1" applyFill="1" applyBorder="1" applyAlignment="1">
      <alignment horizontal="center"/>
    </xf>
    <xf numFmtId="4" fontId="20" fillId="0" borderId="71" xfId="0" applyNumberFormat="1" applyFont="1" applyFill="1" applyBorder="1" applyAlignment="1">
      <alignment horizontal="right" indent="1"/>
    </xf>
    <xf numFmtId="4" fontId="23" fillId="0" borderId="48" xfId="0" applyNumberFormat="1" applyFont="1" applyFill="1" applyBorder="1" applyAlignment="1">
      <alignment horizontal="right" indent="1"/>
    </xf>
    <xf numFmtId="4" fontId="23" fillId="0" borderId="16" xfId="0" applyNumberFormat="1" applyFont="1" applyFill="1" applyBorder="1" applyAlignment="1">
      <alignment horizontal="right" indent="1"/>
    </xf>
    <xf numFmtId="4" fontId="23" fillId="0" borderId="13" xfId="0" applyNumberFormat="1" applyFont="1" applyFill="1" applyBorder="1" applyAlignment="1">
      <alignment horizontal="right" indent="1"/>
    </xf>
    <xf numFmtId="4" fontId="23" fillId="0" borderId="16" xfId="0" applyNumberFormat="1" applyFont="1" applyFill="1" applyBorder="1" applyAlignment="1">
      <alignment horizontal="center"/>
    </xf>
    <xf numFmtId="4" fontId="23" fillId="0" borderId="18" xfId="0" applyNumberFormat="1" applyFont="1" applyFill="1" applyBorder="1" applyAlignment="1">
      <alignment horizontal="center"/>
    </xf>
    <xf numFmtId="4" fontId="23" fillId="0" borderId="58" xfId="0" applyNumberFormat="1" applyFont="1" applyFill="1" applyBorder="1" applyAlignment="1">
      <alignment horizontal="right" indent="1"/>
    </xf>
    <xf numFmtId="4" fontId="23" fillId="0" borderId="34" xfId="0" applyNumberFormat="1" applyFont="1" applyFill="1" applyBorder="1" applyAlignment="1">
      <alignment horizontal="right" indent="1"/>
    </xf>
    <xf numFmtId="4" fontId="23" fillId="0" borderId="33" xfId="0" applyNumberFormat="1" applyFont="1" applyFill="1" applyBorder="1" applyAlignment="1">
      <alignment horizontal="center"/>
    </xf>
    <xf numFmtId="4" fontId="23" fillId="0" borderId="35" xfId="0" applyNumberFormat="1" applyFont="1" applyFill="1" applyBorder="1" applyAlignment="1">
      <alignment horizontal="center"/>
    </xf>
    <xf numFmtId="4" fontId="20" fillId="0" borderId="17" xfId="0" applyNumberFormat="1" applyFont="1" applyFill="1" applyBorder="1" applyAlignment="1">
      <alignment horizontal="right" indent="1"/>
    </xf>
    <xf numFmtId="4" fontId="20" fillId="0" borderId="44" xfId="0" applyNumberFormat="1" applyFont="1" applyFill="1" applyBorder="1" applyAlignment="1">
      <alignment horizontal="right" indent="1"/>
    </xf>
    <xf numFmtId="4" fontId="20" fillId="0" borderId="37" xfId="0" applyNumberFormat="1" applyFont="1" applyFill="1" applyBorder="1" applyAlignment="1">
      <alignment horizontal="right" indent="1"/>
    </xf>
    <xf numFmtId="4" fontId="20" fillId="0" borderId="38" xfId="0" applyNumberFormat="1" applyFont="1" applyFill="1" applyBorder="1" applyAlignment="1">
      <alignment horizontal="center"/>
    </xf>
    <xf numFmtId="4" fontId="20" fillId="0" borderId="17" xfId="0" applyNumberFormat="1" applyFont="1" applyFill="1" applyBorder="1" applyAlignment="1">
      <alignment horizontal="center"/>
    </xf>
    <xf numFmtId="4" fontId="21" fillId="0" borderId="39" xfId="0" applyNumberFormat="1" applyFont="1" applyFill="1" applyBorder="1" applyAlignment="1">
      <alignment horizontal="center" vertical="center"/>
    </xf>
    <xf numFmtId="4" fontId="21" fillId="0" borderId="53" xfId="0" applyNumberFormat="1" applyFont="1" applyFill="1" applyBorder="1" applyAlignment="1">
      <alignment horizontal="center" vertical="center"/>
    </xf>
    <xf numFmtId="2" fontId="21" fillId="0" borderId="39" xfId="0" applyNumberFormat="1" applyFont="1" applyFill="1" applyBorder="1" applyAlignment="1">
      <alignment horizontal="center" vertical="center"/>
    </xf>
    <xf numFmtId="2" fontId="21" fillId="0" borderId="40" xfId="0" applyNumberFormat="1" applyFont="1" applyFill="1" applyBorder="1" applyAlignment="1">
      <alignment horizontal="center" vertical="center"/>
    </xf>
    <xf numFmtId="0" fontId="20" fillId="0" borderId="11" xfId="0" applyFont="1" applyFill="1" applyBorder="1"/>
    <xf numFmtId="4" fontId="20" fillId="0" borderId="16" xfId="0" applyNumberFormat="1" applyFont="1" applyFill="1" applyBorder="1" applyAlignment="1">
      <alignment horizontal="right" vertical="center" wrapText="1" indent="1"/>
    </xf>
    <xf numFmtId="0" fontId="23" fillId="0" borderId="11" xfId="0" applyFont="1" applyFill="1" applyBorder="1"/>
    <xf numFmtId="4" fontId="23" fillId="0" borderId="42" xfId="0" applyNumberFormat="1" applyFont="1" applyFill="1" applyBorder="1" applyAlignment="1">
      <alignment horizontal="right" indent="1"/>
    </xf>
    <xf numFmtId="4" fontId="23" fillId="0" borderId="24" xfId="0" applyNumberFormat="1" applyFont="1" applyFill="1" applyBorder="1" applyAlignment="1">
      <alignment horizontal="right" indent="1"/>
    </xf>
    <xf numFmtId="4" fontId="20" fillId="0" borderId="61" xfId="0" applyNumberFormat="1" applyFont="1" applyFill="1" applyBorder="1" applyAlignment="1">
      <alignment vertical="center"/>
    </xf>
    <xf numFmtId="4" fontId="20" fillId="0" borderId="47" xfId="0" applyNumberFormat="1" applyFont="1" applyFill="1" applyBorder="1" applyAlignment="1">
      <alignment vertical="center"/>
    </xf>
    <xf numFmtId="4" fontId="23" fillId="0" borderId="10" xfId="0" applyNumberFormat="1" applyFont="1" applyFill="1" applyBorder="1" applyAlignment="1">
      <alignment horizontal="right" indent="1"/>
    </xf>
    <xf numFmtId="4" fontId="20" fillId="0" borderId="25" xfId="0" applyNumberFormat="1" applyFont="1" applyFill="1" applyBorder="1" applyAlignment="1">
      <alignment horizontal="right" indent="1"/>
    </xf>
    <xf numFmtId="4" fontId="23" fillId="0" borderId="11" xfId="0" applyNumberFormat="1" applyFont="1" applyFill="1" applyBorder="1" applyAlignment="1">
      <alignment horizontal="right" indent="1"/>
    </xf>
    <xf numFmtId="4" fontId="20" fillId="0" borderId="62" xfId="0" applyNumberFormat="1" applyFont="1" applyFill="1" applyBorder="1" applyAlignment="1">
      <alignment vertical="center"/>
    </xf>
    <xf numFmtId="14" fontId="20" fillId="0" borderId="0" xfId="0" applyNumberFormat="1" applyFont="1" applyFill="1"/>
    <xf numFmtId="4" fontId="20" fillId="0" borderId="41" xfId="0" applyNumberFormat="1" applyFont="1" applyFill="1" applyBorder="1" applyAlignment="1">
      <alignment horizontal="right" indent="1"/>
    </xf>
    <xf numFmtId="0" fontId="25" fillId="0" borderId="0" xfId="0" applyFont="1" applyFill="1" applyAlignment="1">
      <alignment horizontal="right"/>
    </xf>
    <xf numFmtId="0" fontId="20" fillId="0" borderId="13" xfId="0" applyFont="1" applyFill="1" applyBorder="1" applyAlignment="1">
      <alignment horizontal="center" vertical="center" wrapText="1"/>
    </xf>
    <xf numFmtId="0" fontId="20" fillId="0" borderId="57" xfId="0" applyFont="1" applyFill="1" applyBorder="1" applyAlignment="1"/>
    <xf numFmtId="0" fontId="20" fillId="0" borderId="11" xfId="0" applyFont="1" applyFill="1" applyBorder="1" applyAlignment="1"/>
    <xf numFmtId="0" fontId="20" fillId="0" borderId="56" xfId="0" applyFont="1" applyFill="1" applyBorder="1" applyAlignment="1"/>
    <xf numFmtId="0" fontId="20" fillId="0" borderId="29" xfId="0" applyFont="1" applyFill="1" applyBorder="1" applyAlignment="1"/>
    <xf numFmtId="0" fontId="20" fillId="0" borderId="60" xfId="0" applyFont="1" applyFill="1" applyBorder="1" applyAlignment="1"/>
    <xf numFmtId="0" fontId="20" fillId="0" borderId="0" xfId="0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49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0" fillId="0" borderId="0" xfId="0" applyFont="1" applyFill="1" applyAlignment="1">
      <alignment horizontal="right"/>
    </xf>
    <xf numFmtId="0" fontId="26" fillId="24" borderId="0" xfId="0" applyFont="1" applyFill="1" applyAlignment="1">
      <alignment horizontal="center" vertical="center" wrapText="1"/>
    </xf>
    <xf numFmtId="0" fontId="25" fillId="24" borderId="0" xfId="0" applyFont="1" applyFill="1" applyAlignment="1">
      <alignment horizontal="center" vertical="center"/>
    </xf>
    <xf numFmtId="0" fontId="20" fillId="0" borderId="19" xfId="0" applyFont="1" applyFill="1" applyBorder="1" applyAlignment="1">
      <alignment horizontal="center" vertical="center" wrapText="1"/>
    </xf>
    <xf numFmtId="0" fontId="20" fillId="0" borderId="67" xfId="0" applyFont="1" applyFill="1" applyBorder="1" applyAlignment="1"/>
    <xf numFmtId="0" fontId="20" fillId="0" borderId="15" xfId="0" applyFont="1" applyFill="1" applyBorder="1" applyAlignment="1"/>
    <xf numFmtId="0" fontId="20" fillId="0" borderId="0" xfId="0" applyFont="1" applyFill="1" applyBorder="1" applyAlignment="1"/>
    <xf numFmtId="0" fontId="20" fillId="0" borderId="27" xfId="0" applyFont="1" applyFill="1" applyBorder="1" applyAlignment="1"/>
    <xf numFmtId="0" fontId="20" fillId="0" borderId="55" xfId="0" applyFont="1" applyFill="1" applyBorder="1" applyAlignment="1"/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0" borderId="62" xfId="0" applyFont="1" applyFill="1" applyBorder="1" applyAlignment="1">
      <alignment horizontal="center" vertical="center" wrapText="1"/>
    </xf>
    <xf numFmtId="0" fontId="20" fillId="0" borderId="54" xfId="0" applyFont="1" applyFill="1" applyBorder="1" applyAlignment="1">
      <alignment horizontal="center" vertical="center" wrapText="1"/>
    </xf>
    <xf numFmtId="0" fontId="20" fillId="0" borderId="61" xfId="0" applyFont="1" applyFill="1" applyBorder="1" applyAlignment="1">
      <alignment horizontal="center" vertical="center" wrapText="1"/>
    </xf>
    <xf numFmtId="0" fontId="20" fillId="0" borderId="67" xfId="0" applyFont="1" applyFill="1" applyBorder="1" applyAlignment="1">
      <alignment horizontal="center" vertical="center" wrapText="1"/>
    </xf>
    <xf numFmtId="0" fontId="20" fillId="0" borderId="55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68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69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1" fillId="0" borderId="45" xfId="0" applyFont="1" applyFill="1" applyBorder="1" applyAlignment="1">
      <alignment horizontal="left" vertical="center" indent="2"/>
    </xf>
    <xf numFmtId="0" fontId="21" fillId="0" borderId="46" xfId="0" applyFont="1" applyBorder="1" applyAlignment="1">
      <alignment horizontal="left" vertical="center" indent="2"/>
    </xf>
    <xf numFmtId="0" fontId="20" fillId="0" borderId="65" xfId="0" applyFont="1" applyFill="1" applyBorder="1" applyAlignment="1"/>
    <xf numFmtId="3" fontId="20" fillId="0" borderId="30" xfId="0" applyNumberFormat="1" applyFont="1" applyFill="1" applyBorder="1" applyAlignment="1">
      <alignment horizontal="center"/>
    </xf>
    <xf numFmtId="3" fontId="20" fillId="0" borderId="50" xfId="0" applyNumberFormat="1" applyFont="1" applyFill="1" applyBorder="1" applyAlignment="1">
      <alignment horizontal="center"/>
    </xf>
    <xf numFmtId="3" fontId="20" fillId="0" borderId="49" xfId="0" applyNumberFormat="1" applyFont="1" applyFill="1" applyBorder="1" applyAlignment="1">
      <alignment horizontal="center"/>
    </xf>
    <xf numFmtId="0" fontId="20" fillId="0" borderId="66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wrapText="1"/>
    </xf>
    <xf numFmtId="0" fontId="21" fillId="0" borderId="62" xfId="0" applyFont="1" applyFill="1" applyBorder="1" applyAlignment="1">
      <alignment horizontal="left" vertical="center" indent="2"/>
    </xf>
    <xf numFmtId="0" fontId="21" fillId="0" borderId="61" xfId="0" applyFont="1" applyBorder="1" applyAlignment="1">
      <alignment horizontal="left" vertical="center" indent="2"/>
    </xf>
    <xf numFmtId="0" fontId="20" fillId="0" borderId="57" xfId="0" applyFont="1" applyBorder="1" applyAlignment="1"/>
    <xf numFmtId="0" fontId="20" fillId="0" borderId="11" xfId="0" applyFont="1" applyBorder="1" applyAlignment="1"/>
    <xf numFmtId="0" fontId="20" fillId="0" borderId="56" xfId="0" applyFont="1" applyBorder="1" applyAlignment="1"/>
    <xf numFmtId="0" fontId="20" fillId="0" borderId="29" xfId="0" applyFont="1" applyBorder="1" applyAlignment="1"/>
    <xf numFmtId="0" fontId="20" fillId="0" borderId="60" xfId="0" applyFont="1" applyBorder="1" applyAlignment="1"/>
    <xf numFmtId="0" fontId="20" fillId="0" borderId="65" xfId="0" applyFont="1" applyFill="1" applyBorder="1" applyAlignment="1">
      <alignment horizontal="center" vertical="center" wrapText="1"/>
    </xf>
    <xf numFmtId="0" fontId="20" fillId="0" borderId="57" xfId="0" applyFont="1" applyFill="1" applyBorder="1" applyAlignment="1">
      <alignment horizontal="center" vertical="center" wrapText="1"/>
    </xf>
    <xf numFmtId="0" fontId="20" fillId="0" borderId="60" xfId="0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vertical="center"/>
    </xf>
    <xf numFmtId="0" fontId="20" fillId="0" borderId="49" xfId="0" applyFont="1" applyFill="1" applyBorder="1" applyAlignment="1">
      <alignment horizontal="center" vertical="center"/>
    </xf>
    <xf numFmtId="0" fontId="20" fillId="0" borderId="56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0" xfId="0" applyFont="1" applyFill="1" applyAlignment="1"/>
    <xf numFmtId="0" fontId="25" fillId="24" borderId="0" xfId="0" applyFont="1" applyFill="1" applyAlignment="1"/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Tableau1" xfId="28"/>
    <cellStyle name="Normální" xfId="0" builtinId="0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0"/>
  <sheetViews>
    <sheetView tabSelected="1" view="pageLayout" topLeftCell="A88" zoomScale="80" zoomScaleNormal="65" zoomScaleSheetLayoutView="75" zoomScalePageLayoutView="80" workbookViewId="0">
      <selection activeCell="B36" sqref="B36:L36"/>
    </sheetView>
  </sheetViews>
  <sheetFormatPr defaultColWidth="9.28515625" defaultRowHeight="12.75" x14ac:dyDescent="0.2"/>
  <cols>
    <col min="1" max="1" width="6.5703125" style="1" customWidth="1"/>
    <col min="2" max="2" width="12.28515625" style="1" customWidth="1"/>
    <col min="3" max="3" width="49.28515625" style="1" customWidth="1"/>
    <col min="4" max="4" width="13" style="1" customWidth="1"/>
    <col min="5" max="5" width="16.7109375" style="1" customWidth="1"/>
    <col min="6" max="6" width="15.7109375" style="1" customWidth="1"/>
    <col min="7" max="7" width="13.5703125" style="1" customWidth="1"/>
    <col min="8" max="9" width="16.28515625" style="1" customWidth="1"/>
    <col min="10" max="10" width="13.7109375" style="1" customWidth="1"/>
    <col min="11" max="11" width="15.7109375" style="1" customWidth="1"/>
    <col min="12" max="12" width="16.42578125" style="1" customWidth="1"/>
    <col min="13" max="13" width="14.5703125" style="1" customWidth="1"/>
    <col min="14" max="15" width="13.5703125" style="1" customWidth="1"/>
    <col min="16" max="16" width="5.42578125" style="1" customWidth="1"/>
    <col min="17" max="16384" width="9.28515625" style="1"/>
  </cols>
  <sheetData>
    <row r="1" spans="2:17" ht="24.75" customHeight="1" x14ac:dyDescent="0.2">
      <c r="D1" s="2"/>
      <c r="E1" s="2"/>
      <c r="F1" s="2"/>
      <c r="G1" s="2"/>
      <c r="H1" s="2"/>
      <c r="I1" s="2"/>
      <c r="J1" s="2"/>
      <c r="K1" s="2"/>
    </row>
    <row r="2" spans="2:17" ht="24.75" customHeight="1" x14ac:dyDescent="0.2">
      <c r="B2" s="90" t="s">
        <v>59</v>
      </c>
      <c r="D2" s="2"/>
      <c r="E2" s="2"/>
      <c r="F2" s="2"/>
      <c r="G2" s="2"/>
      <c r="H2" s="2"/>
      <c r="I2" s="2"/>
      <c r="J2" s="2"/>
      <c r="K2" s="2"/>
      <c r="N2" s="206" t="s">
        <v>1</v>
      </c>
      <c r="O2" s="206"/>
    </row>
    <row r="3" spans="2:17" ht="23.25" customHeight="1" x14ac:dyDescent="0.2">
      <c r="B3" s="240" t="s">
        <v>31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7" ht="13.5" customHeight="1" x14ac:dyDescent="0.2">
      <c r="C4" s="4"/>
      <c r="D4" s="2"/>
      <c r="E4" s="2"/>
      <c r="F4" s="2"/>
      <c r="G4" s="2"/>
      <c r="H4" s="2"/>
      <c r="I4" s="2"/>
      <c r="J4" s="2"/>
      <c r="K4" s="2"/>
      <c r="N4" s="218"/>
      <c r="O4" s="218"/>
    </row>
    <row r="5" spans="2:17" ht="21.75" customHeight="1" x14ac:dyDescent="0.2">
      <c r="B5" s="239" t="s">
        <v>61</v>
      </c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</row>
    <row r="6" spans="2:17" ht="18" customHeight="1" x14ac:dyDescent="0.2">
      <c r="B6" s="219" t="s">
        <v>32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</row>
    <row r="7" spans="2:17" ht="15" customHeight="1" thickBot="1" x14ac:dyDescent="0.25"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2" t="s">
        <v>23</v>
      </c>
    </row>
    <row r="8" spans="2:17" ht="15" customHeight="1" x14ac:dyDescent="0.2">
      <c r="B8" s="221" t="s">
        <v>33</v>
      </c>
      <c r="C8" s="222"/>
      <c r="D8" s="230" t="s">
        <v>2</v>
      </c>
      <c r="E8" s="231"/>
      <c r="F8" s="231"/>
      <c r="G8" s="231"/>
      <c r="H8" s="231"/>
      <c r="I8" s="232"/>
      <c r="J8" s="233" t="s">
        <v>60</v>
      </c>
      <c r="K8" s="233"/>
      <c r="L8" s="233"/>
      <c r="M8" s="235" t="s">
        <v>4</v>
      </c>
      <c r="N8" s="233"/>
      <c r="O8" s="236"/>
    </row>
    <row r="9" spans="2:17" ht="15" customHeight="1" x14ac:dyDescent="0.2">
      <c r="B9" s="223"/>
      <c r="C9" s="224"/>
      <c r="D9" s="216" t="s">
        <v>5</v>
      </c>
      <c r="E9" s="214"/>
      <c r="F9" s="215"/>
      <c r="G9" s="216" t="s">
        <v>6</v>
      </c>
      <c r="H9" s="214"/>
      <c r="I9" s="215"/>
      <c r="J9" s="234"/>
      <c r="K9" s="234"/>
      <c r="L9" s="234"/>
      <c r="M9" s="237"/>
      <c r="N9" s="234"/>
      <c r="O9" s="238"/>
    </row>
    <row r="10" spans="2:17" ht="43.5" customHeight="1" x14ac:dyDescent="0.2">
      <c r="B10" s="225"/>
      <c r="C10" s="226"/>
      <c r="D10" s="91" t="s">
        <v>34</v>
      </c>
      <c r="E10" s="91" t="s">
        <v>7</v>
      </c>
      <c r="F10" s="89" t="s">
        <v>8</v>
      </c>
      <c r="G10" s="8" t="s">
        <v>34</v>
      </c>
      <c r="H10" s="91" t="s">
        <v>7</v>
      </c>
      <c r="I10" s="91" t="s">
        <v>8</v>
      </c>
      <c r="J10" s="92" t="s">
        <v>34</v>
      </c>
      <c r="K10" s="6" t="s">
        <v>7</v>
      </c>
      <c r="L10" s="9" t="s">
        <v>8</v>
      </c>
      <c r="M10" s="8" t="s">
        <v>34</v>
      </c>
      <c r="N10" s="6" t="s">
        <v>7</v>
      </c>
      <c r="O10" s="10" t="s">
        <v>8</v>
      </c>
    </row>
    <row r="11" spans="2:17" ht="15" customHeight="1" thickBot="1" x14ac:dyDescent="0.25">
      <c r="B11" s="11" t="s">
        <v>9</v>
      </c>
      <c r="C11" s="57" t="s">
        <v>10</v>
      </c>
      <c r="D11" s="93">
        <v>1</v>
      </c>
      <c r="E11" s="12">
        <v>2</v>
      </c>
      <c r="F11" s="13">
        <v>3</v>
      </c>
      <c r="G11" s="12">
        <v>4</v>
      </c>
      <c r="H11" s="12">
        <v>5</v>
      </c>
      <c r="I11" s="14">
        <v>6</v>
      </c>
      <c r="J11" s="93">
        <v>7</v>
      </c>
      <c r="K11" s="12">
        <v>8</v>
      </c>
      <c r="L11" s="13">
        <v>9</v>
      </c>
      <c r="M11" s="14" t="s">
        <v>35</v>
      </c>
      <c r="N11" s="13" t="s">
        <v>36</v>
      </c>
      <c r="O11" s="15" t="s">
        <v>37</v>
      </c>
      <c r="P11" s="16"/>
      <c r="Q11" s="16"/>
    </row>
    <row r="12" spans="2:17" s="3" customFormat="1" ht="15" hidden="1" customHeight="1" thickBot="1" x14ac:dyDescent="0.25">
      <c r="B12" s="227" t="s">
        <v>11</v>
      </c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9"/>
    </row>
    <row r="13" spans="2:17" ht="15" customHeight="1" x14ac:dyDescent="0.2">
      <c r="B13" s="17"/>
      <c r="C13" s="94" t="s">
        <v>38</v>
      </c>
      <c r="D13" s="95"/>
      <c r="E13" s="18"/>
      <c r="F13" s="18"/>
      <c r="G13" s="18"/>
      <c r="H13" s="18"/>
      <c r="I13" s="19"/>
      <c r="J13" s="95"/>
      <c r="K13" s="18"/>
      <c r="L13" s="19"/>
      <c r="M13" s="20"/>
      <c r="N13" s="20"/>
      <c r="O13" s="21"/>
    </row>
    <row r="14" spans="2:17" s="37" customFormat="1" ht="15" customHeight="1" thickBot="1" x14ac:dyDescent="0.25">
      <c r="B14" s="72"/>
      <c r="C14" s="96" t="s">
        <v>12</v>
      </c>
      <c r="D14" s="73"/>
      <c r="E14" s="73"/>
      <c r="F14" s="73"/>
      <c r="G14" s="73"/>
      <c r="H14" s="73"/>
      <c r="I14" s="74"/>
      <c r="J14" s="73"/>
      <c r="K14" s="73"/>
      <c r="L14" s="74"/>
      <c r="M14" s="75"/>
      <c r="N14" s="75"/>
      <c r="O14" s="76"/>
    </row>
    <row r="15" spans="2:17" s="3" customFormat="1" ht="15" customHeight="1" thickBot="1" x14ac:dyDescent="0.25">
      <c r="B15" s="227" t="s">
        <v>13</v>
      </c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9"/>
    </row>
    <row r="16" spans="2:17" ht="15" hidden="1" customHeight="1" x14ac:dyDescent="0.2">
      <c r="B16" s="22"/>
      <c r="C16" s="97" t="s">
        <v>39</v>
      </c>
      <c r="D16" s="65"/>
      <c r="E16" s="23"/>
      <c r="F16" s="23"/>
      <c r="G16" s="23"/>
      <c r="H16" s="23"/>
      <c r="I16" s="24"/>
      <c r="J16" s="65"/>
      <c r="K16" s="23"/>
      <c r="L16" s="24"/>
      <c r="M16" s="25"/>
      <c r="N16" s="25"/>
      <c r="O16" s="26"/>
    </row>
    <row r="17" spans="2:15" s="32" customFormat="1" ht="15" hidden="1" customHeight="1" x14ac:dyDescent="0.2">
      <c r="B17" s="27"/>
      <c r="C17" s="98" t="s">
        <v>40</v>
      </c>
      <c r="D17" s="44"/>
      <c r="E17" s="28"/>
      <c r="F17" s="28"/>
      <c r="G17" s="28"/>
      <c r="H17" s="28"/>
      <c r="I17" s="29"/>
      <c r="J17" s="44"/>
      <c r="K17" s="28"/>
      <c r="L17" s="29"/>
      <c r="M17" s="30"/>
      <c r="N17" s="30"/>
      <c r="O17" s="31"/>
    </row>
    <row r="18" spans="2:15" ht="15" hidden="1" customHeight="1" x14ac:dyDescent="0.2">
      <c r="B18" s="38"/>
      <c r="C18" s="99" t="s">
        <v>41</v>
      </c>
      <c r="D18" s="100"/>
      <c r="E18" s="39"/>
      <c r="F18" s="39"/>
      <c r="G18" s="39"/>
      <c r="H18" s="39"/>
      <c r="I18" s="40"/>
      <c r="J18" s="100"/>
      <c r="K18" s="39"/>
      <c r="L18" s="40"/>
      <c r="M18" s="41"/>
      <c r="N18" s="41"/>
      <c r="O18" s="42"/>
    </row>
    <row r="19" spans="2:15" ht="15" hidden="1" customHeight="1" x14ac:dyDescent="0.2">
      <c r="B19" s="43"/>
      <c r="C19" s="101" t="s">
        <v>42</v>
      </c>
      <c r="D19" s="44"/>
      <c r="E19" s="44"/>
      <c r="F19" s="44"/>
      <c r="G19" s="44"/>
      <c r="H19" s="44"/>
      <c r="I19" s="44"/>
      <c r="J19" s="102"/>
      <c r="K19" s="44"/>
      <c r="L19" s="45"/>
      <c r="M19" s="46"/>
      <c r="N19" s="46"/>
      <c r="O19" s="47"/>
    </row>
    <row r="20" spans="2:15" ht="15" hidden="1" customHeight="1" thickBot="1" x14ac:dyDescent="0.25">
      <c r="B20" s="48"/>
      <c r="C20" s="103" t="s">
        <v>12</v>
      </c>
      <c r="D20" s="104"/>
      <c r="E20" s="49"/>
      <c r="F20" s="49"/>
      <c r="G20" s="49"/>
      <c r="H20" s="49"/>
      <c r="I20" s="50"/>
      <c r="J20" s="49"/>
      <c r="K20" s="49"/>
      <c r="L20" s="50"/>
      <c r="M20" s="51"/>
      <c r="N20" s="51"/>
      <c r="O20" s="52"/>
    </row>
    <row r="21" spans="2:15" s="3" customFormat="1" ht="15" hidden="1" customHeight="1" thickBot="1" x14ac:dyDescent="0.25">
      <c r="B21" s="227" t="s">
        <v>43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9"/>
    </row>
    <row r="22" spans="2:15" ht="15" customHeight="1" x14ac:dyDescent="0.2">
      <c r="B22" s="22">
        <v>10400</v>
      </c>
      <c r="C22" s="105" t="s">
        <v>51</v>
      </c>
      <c r="D22" s="159">
        <v>510.81</v>
      </c>
      <c r="E22" s="160">
        <v>510.81</v>
      </c>
      <c r="F22" s="160">
        <f>SUM(D22,E22)</f>
        <v>1021.62</v>
      </c>
      <c r="G22" s="160">
        <v>510.81</v>
      </c>
      <c r="H22" s="160">
        <v>510.81</v>
      </c>
      <c r="I22" s="201">
        <f>SUM(G22,H22)</f>
        <v>1021.62</v>
      </c>
      <c r="J22" s="205">
        <v>677.32</v>
      </c>
      <c r="K22" s="160">
        <v>677.3</v>
      </c>
      <c r="L22" s="201">
        <f>SUM(J22,K22)</f>
        <v>1354.62</v>
      </c>
      <c r="M22" s="161">
        <f>J22/G22*100</f>
        <v>132.59724750885849</v>
      </c>
      <c r="N22" s="161">
        <f>K22/H22*100</f>
        <v>132.59333215872829</v>
      </c>
      <c r="O22" s="162">
        <f>L22/I22*100</f>
        <v>132.59528983379337</v>
      </c>
    </row>
    <row r="23" spans="2:15" ht="15" customHeight="1" x14ac:dyDescent="0.2">
      <c r="B23" s="157">
        <v>10501</v>
      </c>
      <c r="C23" s="158" t="s">
        <v>52</v>
      </c>
      <c r="D23" s="174">
        <v>0</v>
      </c>
      <c r="E23" s="164">
        <v>1848696</v>
      </c>
      <c r="F23" s="164">
        <f>SUM(D23,E23)</f>
        <v>1848696</v>
      </c>
      <c r="G23" s="164">
        <v>0</v>
      </c>
      <c r="H23" s="164">
        <v>838668.77</v>
      </c>
      <c r="I23" s="174">
        <f>SUM(G23,H23)</f>
        <v>838668.77</v>
      </c>
      <c r="J23" s="163">
        <v>0</v>
      </c>
      <c r="K23" s="164">
        <v>2572052.4700000002</v>
      </c>
      <c r="L23" s="165">
        <f>SUM(J23,K23)</f>
        <v>2572052.4700000002</v>
      </c>
      <c r="M23" s="166">
        <f>IFERROR(J23/G23*100,)</f>
        <v>0</v>
      </c>
      <c r="N23" s="166">
        <f t="shared" ref="N23:O29" si="0">K23/H23*100</f>
        <v>306.6827527153539</v>
      </c>
      <c r="O23" s="167">
        <f t="shared" si="0"/>
        <v>306.6827527153539</v>
      </c>
    </row>
    <row r="24" spans="2:15" ht="15" customHeight="1" x14ac:dyDescent="0.2">
      <c r="B24" s="157">
        <v>10502</v>
      </c>
      <c r="C24" s="158" t="s">
        <v>53</v>
      </c>
      <c r="D24" s="160">
        <v>11010.7</v>
      </c>
      <c r="E24" s="164">
        <v>9151304</v>
      </c>
      <c r="F24" s="164">
        <f>SUM(D24,E24)</f>
        <v>9162314.6999999993</v>
      </c>
      <c r="G24" s="164">
        <v>11010.7</v>
      </c>
      <c r="H24" s="164">
        <v>10161331.23</v>
      </c>
      <c r="I24" s="160">
        <f>SUM(G24,H24)</f>
        <v>10172341.93</v>
      </c>
      <c r="J24" s="163">
        <v>11934.5</v>
      </c>
      <c r="K24" s="164">
        <v>18626582.489999998</v>
      </c>
      <c r="L24" s="165">
        <f>SUM(J24,K24)</f>
        <v>18638516.989999998</v>
      </c>
      <c r="M24" s="166">
        <f t="shared" ref="M24:M29" si="1">J24/G24*100</f>
        <v>108.39002061630958</v>
      </c>
      <c r="N24" s="166">
        <f t="shared" si="0"/>
        <v>183.30848653971097</v>
      </c>
      <c r="O24" s="167">
        <f t="shared" si="0"/>
        <v>183.2273936352039</v>
      </c>
    </row>
    <row r="25" spans="2:15" s="32" customFormat="1" ht="15" customHeight="1" x14ac:dyDescent="0.2">
      <c r="B25" s="27"/>
      <c r="C25" s="98" t="s">
        <v>40</v>
      </c>
      <c r="D25" s="168">
        <f t="shared" ref="D25:L25" si="2">SUM(D22:D24)</f>
        <v>11521.51</v>
      </c>
      <c r="E25" s="169">
        <f t="shared" si="2"/>
        <v>11000510.810000001</v>
      </c>
      <c r="F25" s="169">
        <f t="shared" si="2"/>
        <v>11012032.32</v>
      </c>
      <c r="G25" s="169">
        <f t="shared" si="2"/>
        <v>11521.51</v>
      </c>
      <c r="H25" s="169">
        <f t="shared" si="2"/>
        <v>11000510.810000001</v>
      </c>
      <c r="I25" s="168">
        <f t="shared" si="2"/>
        <v>11012032.32</v>
      </c>
      <c r="J25" s="170">
        <f t="shared" si="2"/>
        <v>12611.82</v>
      </c>
      <c r="K25" s="170">
        <f t="shared" si="2"/>
        <v>21199312.259999998</v>
      </c>
      <c r="L25" s="171">
        <f t="shared" si="2"/>
        <v>21211924.079999998</v>
      </c>
      <c r="M25" s="172">
        <f t="shared" si="1"/>
        <v>109.46325611833865</v>
      </c>
      <c r="N25" s="172">
        <f t="shared" si="0"/>
        <v>192.71207152243139</v>
      </c>
      <c r="O25" s="173">
        <f t="shared" si="0"/>
        <v>192.62497115518815</v>
      </c>
    </row>
    <row r="26" spans="2:15" ht="15" customHeight="1" x14ac:dyDescent="0.2">
      <c r="B26" s="38">
        <v>12101</v>
      </c>
      <c r="C26" s="99" t="s">
        <v>54</v>
      </c>
      <c r="D26" s="175">
        <v>2598.84</v>
      </c>
      <c r="E26" s="176">
        <v>2500000</v>
      </c>
      <c r="F26" s="176">
        <f>SUM(D26,E26)</f>
        <v>2502598.84</v>
      </c>
      <c r="G26" s="176">
        <v>2598.84</v>
      </c>
      <c r="H26" s="176">
        <v>2500000</v>
      </c>
      <c r="I26" s="177">
        <f>SUM(G26,H26)</f>
        <v>2502598.84</v>
      </c>
      <c r="J26" s="175">
        <v>1366.16</v>
      </c>
      <c r="K26" s="176">
        <v>4661679.1500000004</v>
      </c>
      <c r="L26" s="177">
        <f>SUM(J26:K26)</f>
        <v>4663045.3100000005</v>
      </c>
      <c r="M26" s="178">
        <f t="shared" si="1"/>
        <v>52.56806883070908</v>
      </c>
      <c r="N26" s="178">
        <f t="shared" si="0"/>
        <v>186.46716600000002</v>
      </c>
      <c r="O26" s="179">
        <f t="shared" si="0"/>
        <v>186.3281176139281</v>
      </c>
    </row>
    <row r="27" spans="2:15" ht="15" customHeight="1" x14ac:dyDescent="0.2">
      <c r="B27" s="43"/>
      <c r="C27" s="108" t="s">
        <v>42</v>
      </c>
      <c r="D27" s="180">
        <f t="shared" ref="D27:L27" si="3">SUM(D26:D26)</f>
        <v>2598.84</v>
      </c>
      <c r="E27" s="180">
        <f t="shared" si="3"/>
        <v>2500000</v>
      </c>
      <c r="F27" s="180">
        <f t="shared" si="3"/>
        <v>2502598.84</v>
      </c>
      <c r="G27" s="180">
        <f t="shared" si="3"/>
        <v>2598.84</v>
      </c>
      <c r="H27" s="180">
        <f t="shared" si="3"/>
        <v>2500000</v>
      </c>
      <c r="I27" s="180">
        <f t="shared" si="3"/>
        <v>2502598.84</v>
      </c>
      <c r="J27" s="180">
        <f t="shared" si="3"/>
        <v>1366.16</v>
      </c>
      <c r="K27" s="180">
        <f t="shared" si="3"/>
        <v>4661679.1500000004</v>
      </c>
      <c r="L27" s="180">
        <f t="shared" si="3"/>
        <v>4663045.3100000005</v>
      </c>
      <c r="M27" s="182">
        <f t="shared" si="1"/>
        <v>52.56806883070908</v>
      </c>
      <c r="N27" s="182">
        <f t="shared" si="0"/>
        <v>186.46716600000002</v>
      </c>
      <c r="O27" s="183">
        <f t="shared" si="0"/>
        <v>186.3281176139281</v>
      </c>
    </row>
    <row r="28" spans="2:15" ht="15" customHeight="1" thickBot="1" x14ac:dyDescent="0.25">
      <c r="B28" s="48"/>
      <c r="C28" s="109" t="s">
        <v>12</v>
      </c>
      <c r="D28" s="184">
        <f t="shared" ref="D28:L28" si="4">SUM(D25,D27)</f>
        <v>14120.35</v>
      </c>
      <c r="E28" s="184">
        <f t="shared" si="4"/>
        <v>13500510.810000001</v>
      </c>
      <c r="F28" s="184">
        <f t="shared" si="4"/>
        <v>13514631.16</v>
      </c>
      <c r="G28" s="184">
        <f t="shared" si="4"/>
        <v>14120.35</v>
      </c>
      <c r="H28" s="184">
        <f t="shared" si="4"/>
        <v>13500510.810000001</v>
      </c>
      <c r="I28" s="184">
        <f t="shared" si="4"/>
        <v>13514631.16</v>
      </c>
      <c r="J28" s="185">
        <f t="shared" si="4"/>
        <v>13977.98</v>
      </c>
      <c r="K28" s="184">
        <f t="shared" si="4"/>
        <v>25860991.409999996</v>
      </c>
      <c r="L28" s="186">
        <f t="shared" si="4"/>
        <v>25874969.390000001</v>
      </c>
      <c r="M28" s="188">
        <f t="shared" si="1"/>
        <v>98.991738873328202</v>
      </c>
      <c r="N28" s="188">
        <f t="shared" si="0"/>
        <v>191.55565129316759</v>
      </c>
      <c r="O28" s="187">
        <f t="shared" si="0"/>
        <v>191.45893871364819</v>
      </c>
    </row>
    <row r="29" spans="2:15" ht="25.5" customHeight="1" thickBot="1" x14ac:dyDescent="0.25">
      <c r="B29" s="241" t="s">
        <v>14</v>
      </c>
      <c r="C29" s="242"/>
      <c r="D29" s="189">
        <f t="shared" ref="D29:L29" si="5">SUM(D14,D20,D28)</f>
        <v>14120.35</v>
      </c>
      <c r="E29" s="189">
        <f t="shared" si="5"/>
        <v>13500510.810000001</v>
      </c>
      <c r="F29" s="189">
        <f t="shared" si="5"/>
        <v>13514631.16</v>
      </c>
      <c r="G29" s="189">
        <f t="shared" si="5"/>
        <v>14120.35</v>
      </c>
      <c r="H29" s="189">
        <f t="shared" si="5"/>
        <v>13500510.810000001</v>
      </c>
      <c r="I29" s="189">
        <f t="shared" si="5"/>
        <v>13514631.16</v>
      </c>
      <c r="J29" s="190">
        <f t="shared" si="5"/>
        <v>13977.98</v>
      </c>
      <c r="K29" s="189">
        <f t="shared" si="5"/>
        <v>25860991.409999996</v>
      </c>
      <c r="L29" s="189">
        <f t="shared" si="5"/>
        <v>25874969.390000001</v>
      </c>
      <c r="M29" s="191">
        <f t="shared" si="1"/>
        <v>98.991738873328202</v>
      </c>
      <c r="N29" s="191">
        <f t="shared" si="0"/>
        <v>191.55565129316759</v>
      </c>
      <c r="O29" s="192">
        <f t="shared" si="0"/>
        <v>191.45893871364819</v>
      </c>
    </row>
    <row r="30" spans="2:15" ht="25.5" customHeight="1" x14ac:dyDescent="0.2">
      <c r="B30" s="110"/>
      <c r="C30" s="111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</row>
    <row r="31" spans="2:15" ht="20.100000000000001" customHeight="1" x14ac:dyDescent="0.2">
      <c r="B31" s="53"/>
      <c r="C31" s="54"/>
      <c r="D31" s="55"/>
      <c r="E31" s="55"/>
      <c r="F31" s="55"/>
      <c r="G31" s="55"/>
      <c r="H31" s="55"/>
      <c r="I31" s="55"/>
      <c r="J31" s="55"/>
      <c r="K31" s="55"/>
      <c r="L31" s="55" t="s">
        <v>23</v>
      </c>
      <c r="M31" s="56"/>
      <c r="N31" s="56"/>
      <c r="O31" s="56"/>
    </row>
    <row r="32" spans="2:15" ht="15" customHeight="1" x14ac:dyDescent="0.2">
      <c r="B32" s="207" t="s">
        <v>33</v>
      </c>
      <c r="C32" s="243"/>
      <c r="D32" s="216" t="s">
        <v>15</v>
      </c>
      <c r="E32" s="214"/>
      <c r="F32" s="214"/>
      <c r="G32" s="214"/>
      <c r="H32" s="214"/>
      <c r="I32" s="214"/>
      <c r="J32" s="214"/>
      <c r="K32" s="214"/>
      <c r="L32" s="215"/>
      <c r="M32" s="56"/>
      <c r="N32" s="56"/>
      <c r="O32" s="56"/>
    </row>
    <row r="33" spans="2:15" ht="15" customHeight="1" x14ac:dyDescent="0.2">
      <c r="B33" s="209"/>
      <c r="C33" s="224"/>
      <c r="D33" s="216" t="s">
        <v>56</v>
      </c>
      <c r="E33" s="214"/>
      <c r="F33" s="215"/>
      <c r="G33" s="216" t="s">
        <v>55</v>
      </c>
      <c r="H33" s="214"/>
      <c r="I33" s="214"/>
      <c r="J33" s="244" t="s">
        <v>57</v>
      </c>
      <c r="K33" s="245"/>
      <c r="L33" s="246"/>
      <c r="M33" s="56"/>
      <c r="N33" s="56"/>
      <c r="O33" s="56"/>
    </row>
    <row r="34" spans="2:15" ht="43.5" customHeight="1" x14ac:dyDescent="0.2">
      <c r="B34" s="211"/>
      <c r="C34" s="226"/>
      <c r="D34" s="8" t="s">
        <v>34</v>
      </c>
      <c r="E34" s="6" t="s">
        <v>7</v>
      </c>
      <c r="F34" s="9" t="s">
        <v>8</v>
      </c>
      <c r="G34" s="8" t="s">
        <v>34</v>
      </c>
      <c r="H34" s="6" t="s">
        <v>7</v>
      </c>
      <c r="I34" s="89" t="s">
        <v>8</v>
      </c>
      <c r="J34" s="8" t="s">
        <v>34</v>
      </c>
      <c r="K34" s="6" t="s">
        <v>7</v>
      </c>
      <c r="L34" s="91" t="s">
        <v>8</v>
      </c>
      <c r="M34" s="56"/>
      <c r="N34" s="56"/>
      <c r="O34" s="56"/>
    </row>
    <row r="35" spans="2:15" ht="15" customHeight="1" thickBot="1" x14ac:dyDescent="0.25">
      <c r="B35" s="64" t="s">
        <v>9</v>
      </c>
      <c r="C35" s="112" t="s">
        <v>10</v>
      </c>
      <c r="D35" s="14">
        <v>13</v>
      </c>
      <c r="E35" s="14">
        <v>14</v>
      </c>
      <c r="F35" s="58">
        <v>15</v>
      </c>
      <c r="G35" s="14">
        <v>16</v>
      </c>
      <c r="H35" s="58">
        <v>17</v>
      </c>
      <c r="I35" s="58">
        <v>18</v>
      </c>
      <c r="J35" s="113">
        <v>19</v>
      </c>
      <c r="K35" s="113">
        <v>20</v>
      </c>
      <c r="L35" s="113">
        <v>21</v>
      </c>
      <c r="M35" s="56"/>
      <c r="N35" s="56"/>
      <c r="O35" s="56"/>
    </row>
    <row r="36" spans="2:15" ht="15" customHeight="1" thickBot="1" x14ac:dyDescent="0.25">
      <c r="B36" s="247" t="s">
        <v>11</v>
      </c>
      <c r="C36" s="248"/>
      <c r="D36" s="248"/>
      <c r="E36" s="248"/>
      <c r="F36" s="248"/>
      <c r="G36" s="248"/>
      <c r="H36" s="248"/>
      <c r="I36" s="248"/>
      <c r="J36" s="248"/>
      <c r="K36" s="248"/>
      <c r="L36" s="249"/>
      <c r="M36" s="59"/>
      <c r="N36" s="59"/>
      <c r="O36" s="59"/>
    </row>
    <row r="37" spans="2:15" ht="15" customHeight="1" x14ac:dyDescent="0.2">
      <c r="B37" s="114"/>
      <c r="C37" s="115" t="s">
        <v>38</v>
      </c>
      <c r="D37" s="116"/>
      <c r="E37" s="33"/>
      <c r="F37" s="33"/>
      <c r="G37" s="33"/>
      <c r="H37" s="33"/>
      <c r="I37" s="34"/>
      <c r="J37" s="28"/>
      <c r="K37" s="28"/>
      <c r="L37" s="28"/>
      <c r="M37" s="60"/>
      <c r="N37" s="60"/>
      <c r="O37" s="60"/>
    </row>
    <row r="38" spans="2:15" ht="15" customHeight="1" thickBot="1" x14ac:dyDescent="0.25">
      <c r="B38" s="117"/>
      <c r="C38" s="109" t="s">
        <v>12</v>
      </c>
      <c r="D38" s="73"/>
      <c r="E38" s="35"/>
      <c r="F38" s="35"/>
      <c r="G38" s="35"/>
      <c r="H38" s="35"/>
      <c r="I38" s="36"/>
      <c r="J38" s="118"/>
      <c r="K38" s="118"/>
      <c r="L38" s="118"/>
      <c r="M38" s="61"/>
      <c r="N38" s="61"/>
      <c r="O38" s="61"/>
    </row>
    <row r="39" spans="2:15" ht="15" customHeight="1" thickBot="1" x14ac:dyDescent="0.25">
      <c r="B39" s="247" t="s">
        <v>13</v>
      </c>
      <c r="C39" s="248"/>
      <c r="D39" s="248"/>
      <c r="E39" s="248"/>
      <c r="F39" s="248"/>
      <c r="G39" s="248"/>
      <c r="H39" s="248"/>
      <c r="I39" s="248"/>
      <c r="J39" s="248"/>
      <c r="K39" s="248"/>
      <c r="L39" s="249"/>
      <c r="M39" s="59"/>
      <c r="N39" s="59"/>
      <c r="O39" s="59"/>
    </row>
    <row r="40" spans="2:15" ht="15" customHeight="1" x14ac:dyDescent="0.2">
      <c r="B40" s="119"/>
      <c r="C40" s="97" t="s">
        <v>39</v>
      </c>
      <c r="D40" s="65"/>
      <c r="E40" s="23"/>
      <c r="F40" s="23"/>
      <c r="G40" s="23"/>
      <c r="H40" s="23"/>
      <c r="I40" s="24"/>
      <c r="J40" s="23"/>
      <c r="K40" s="23"/>
      <c r="L40" s="65"/>
      <c r="M40" s="56"/>
      <c r="N40" s="56"/>
      <c r="O40" s="56"/>
    </row>
    <row r="41" spans="2:15" ht="15" customHeight="1" x14ac:dyDescent="0.2">
      <c r="B41" s="120"/>
      <c r="C41" s="108" t="s">
        <v>40</v>
      </c>
      <c r="D41" s="107"/>
      <c r="E41" s="28"/>
      <c r="F41" s="28"/>
      <c r="G41" s="28"/>
      <c r="H41" s="28"/>
      <c r="I41" s="29"/>
      <c r="J41" s="28"/>
      <c r="K41" s="28"/>
      <c r="L41" s="28"/>
      <c r="M41" s="60"/>
      <c r="N41" s="60"/>
      <c r="O41" s="60"/>
    </row>
    <row r="42" spans="2:15" ht="15" customHeight="1" x14ac:dyDescent="0.2">
      <c r="B42" s="121"/>
      <c r="C42" s="99" t="s">
        <v>41</v>
      </c>
      <c r="D42" s="100"/>
      <c r="E42" s="39"/>
      <c r="F42" s="39"/>
      <c r="G42" s="39"/>
      <c r="H42" s="39"/>
      <c r="I42" s="40"/>
      <c r="J42" s="39"/>
      <c r="K42" s="39"/>
      <c r="L42" s="39"/>
      <c r="M42" s="60"/>
      <c r="N42" s="60"/>
      <c r="O42" s="60"/>
    </row>
    <row r="43" spans="2:15" ht="15" customHeight="1" x14ac:dyDescent="0.2">
      <c r="B43" s="122"/>
      <c r="C43" s="101" t="s">
        <v>42</v>
      </c>
      <c r="D43" s="44"/>
      <c r="E43" s="44"/>
      <c r="F43" s="44"/>
      <c r="G43" s="44"/>
      <c r="H43" s="44"/>
      <c r="I43" s="45"/>
      <c r="J43" s="44"/>
      <c r="K43" s="44"/>
      <c r="L43" s="44"/>
      <c r="M43" s="60"/>
      <c r="N43" s="60"/>
      <c r="O43" s="60"/>
    </row>
    <row r="44" spans="2:15" ht="15" customHeight="1" thickBot="1" x14ac:dyDescent="0.25">
      <c r="B44" s="123"/>
      <c r="C44" s="109" t="s">
        <v>12</v>
      </c>
      <c r="D44" s="49"/>
      <c r="E44" s="49"/>
      <c r="F44" s="49"/>
      <c r="G44" s="49"/>
      <c r="H44" s="49"/>
      <c r="I44" s="50"/>
      <c r="J44" s="124"/>
      <c r="K44" s="124"/>
      <c r="L44" s="124"/>
      <c r="M44" s="56"/>
      <c r="N44" s="56"/>
      <c r="O44" s="56"/>
    </row>
    <row r="45" spans="2:15" ht="15" customHeight="1" thickBot="1" x14ac:dyDescent="0.25">
      <c r="B45" s="247" t="s">
        <v>43</v>
      </c>
      <c r="C45" s="248"/>
      <c r="D45" s="248"/>
      <c r="E45" s="248"/>
      <c r="F45" s="248"/>
      <c r="G45" s="248"/>
      <c r="H45" s="248"/>
      <c r="I45" s="248"/>
      <c r="J45" s="248"/>
      <c r="K45" s="248"/>
      <c r="L45" s="249"/>
      <c r="M45" s="56"/>
      <c r="N45" s="56"/>
      <c r="O45" s="56"/>
    </row>
    <row r="46" spans="2:15" ht="15" customHeight="1" x14ac:dyDescent="0.2">
      <c r="B46" s="119">
        <v>10400</v>
      </c>
      <c r="C46" s="97" t="s">
        <v>51</v>
      </c>
      <c r="D46" s="194">
        <v>1017.02</v>
      </c>
      <c r="E46" s="194">
        <v>1017.05</v>
      </c>
      <c r="F46" s="160">
        <f t="shared" ref="F46:F52" si="6">SUM(D46,E46)</f>
        <v>2034.07</v>
      </c>
      <c r="G46" s="160">
        <v>170.53</v>
      </c>
      <c r="H46" s="160">
        <v>170.52</v>
      </c>
      <c r="I46" s="201">
        <f>SUM(G46,H46)</f>
        <v>341.05</v>
      </c>
      <c r="J46" s="160">
        <v>850.5</v>
      </c>
      <c r="K46" s="160">
        <v>850.56</v>
      </c>
      <c r="L46" s="160">
        <f>SUM(J46:K46)</f>
        <v>1701.06</v>
      </c>
      <c r="M46" s="56"/>
      <c r="N46" s="56"/>
      <c r="O46" s="56"/>
    </row>
    <row r="47" spans="2:15" ht="15" customHeight="1" x14ac:dyDescent="0.2">
      <c r="B47" s="193">
        <v>10501</v>
      </c>
      <c r="C47" s="158" t="s">
        <v>52</v>
      </c>
      <c r="D47" s="174">
        <v>0</v>
      </c>
      <c r="E47" s="164">
        <v>1762017.87</v>
      </c>
      <c r="F47" s="164">
        <f t="shared" si="6"/>
        <v>1762017.87</v>
      </c>
      <c r="G47" s="164">
        <v>0</v>
      </c>
      <c r="H47" s="164">
        <v>1762017.87</v>
      </c>
      <c r="I47" s="165">
        <f>SUM(G47,H47)</f>
        <v>1762017.87</v>
      </c>
      <c r="J47" s="164">
        <v>0</v>
      </c>
      <c r="K47" s="164">
        <v>28634.16</v>
      </c>
      <c r="L47" s="164">
        <f>SUM(J47:K47)</f>
        <v>28634.16</v>
      </c>
      <c r="M47" s="56"/>
      <c r="N47" s="56"/>
      <c r="O47" s="56"/>
    </row>
    <row r="48" spans="2:15" ht="15" customHeight="1" x14ac:dyDescent="0.2">
      <c r="B48" s="193">
        <v>10502</v>
      </c>
      <c r="C48" s="158" t="s">
        <v>53</v>
      </c>
      <c r="D48" s="160">
        <v>16511.740000000002</v>
      </c>
      <c r="E48" s="160">
        <v>10829624.689999999</v>
      </c>
      <c r="F48" s="164">
        <f t="shared" si="6"/>
        <v>10846136.43</v>
      </c>
      <c r="G48" s="164">
        <v>2003.99</v>
      </c>
      <c r="H48" s="164">
        <v>10197520.15</v>
      </c>
      <c r="I48" s="165">
        <f>SUM(G48,H48)</f>
        <v>10199524.140000001</v>
      </c>
      <c r="J48" s="164">
        <v>15587.94</v>
      </c>
      <c r="K48" s="164">
        <v>2364373.4300000002</v>
      </c>
      <c r="L48" s="164">
        <f>SUM(J48:K48)</f>
        <v>2379961.37</v>
      </c>
      <c r="M48" s="56"/>
      <c r="N48" s="56"/>
      <c r="O48" s="56"/>
    </row>
    <row r="49" spans="2:15" ht="15" customHeight="1" x14ac:dyDescent="0.2">
      <c r="B49" s="120"/>
      <c r="C49" s="108" t="s">
        <v>40</v>
      </c>
      <c r="D49" s="170">
        <f>SUM(D46:D48)</f>
        <v>17528.760000000002</v>
      </c>
      <c r="E49" s="169">
        <f>SUM(E46:E48)</f>
        <v>12592659.609999999</v>
      </c>
      <c r="F49" s="169">
        <f t="shared" si="6"/>
        <v>12610188.369999999</v>
      </c>
      <c r="G49" s="169">
        <f>SUM(G46:G48)</f>
        <v>2174.52</v>
      </c>
      <c r="H49" s="169">
        <f>SUM(H46:H48)</f>
        <v>11959708.540000001</v>
      </c>
      <c r="I49" s="171">
        <f>SUM(G49:H49)</f>
        <v>11961883.060000001</v>
      </c>
      <c r="J49" s="169">
        <f>SUM(J46:J48)</f>
        <v>16438.440000000002</v>
      </c>
      <c r="K49" s="169">
        <f>SUM(K46:K48)</f>
        <v>2393858.1500000004</v>
      </c>
      <c r="L49" s="169">
        <f>SUM(L46:L48)</f>
        <v>2410296.5900000003</v>
      </c>
      <c r="M49" s="56"/>
      <c r="N49" s="56"/>
      <c r="O49" s="56"/>
    </row>
    <row r="50" spans="2:15" ht="15" customHeight="1" x14ac:dyDescent="0.2">
      <c r="B50" s="121">
        <v>12101</v>
      </c>
      <c r="C50" s="99" t="s">
        <v>54</v>
      </c>
      <c r="D50" s="176">
        <v>3788.78</v>
      </c>
      <c r="E50" s="176">
        <v>2316312.4700000002</v>
      </c>
      <c r="F50" s="176">
        <f t="shared" si="6"/>
        <v>2320101.25</v>
      </c>
      <c r="G50" s="176">
        <v>1204.04</v>
      </c>
      <c r="H50" s="176">
        <v>2054367.91</v>
      </c>
      <c r="I50" s="177">
        <f>SUM(G50:H50)</f>
        <v>2055571.95</v>
      </c>
      <c r="J50" s="176">
        <v>5021.45</v>
      </c>
      <c r="K50" s="176">
        <v>364389.43</v>
      </c>
      <c r="L50" s="175">
        <f>SUM(J50:K50)</f>
        <v>369410.88</v>
      </c>
      <c r="M50" s="56"/>
      <c r="N50" s="56"/>
      <c r="O50" s="56"/>
    </row>
    <row r="51" spans="2:15" ht="15" customHeight="1" x14ac:dyDescent="0.2">
      <c r="B51" s="195">
        <v>12104</v>
      </c>
      <c r="C51" s="158" t="s">
        <v>58</v>
      </c>
      <c r="D51" s="196">
        <v>0</v>
      </c>
      <c r="E51" s="197">
        <v>1269.72</v>
      </c>
      <c r="F51" s="200">
        <f t="shared" si="6"/>
        <v>1269.72</v>
      </c>
      <c r="G51" s="200">
        <v>0</v>
      </c>
      <c r="H51" s="200">
        <v>0</v>
      </c>
      <c r="I51" s="202">
        <f>SUM(G51:H51)</f>
        <v>0</v>
      </c>
      <c r="J51" s="200">
        <v>0</v>
      </c>
      <c r="K51" s="197">
        <v>1269.72</v>
      </c>
      <c r="L51" s="200">
        <f>SUM(J51:K51)</f>
        <v>1269.72</v>
      </c>
      <c r="M51" s="56"/>
      <c r="N51" s="56"/>
      <c r="O51" s="56"/>
    </row>
    <row r="52" spans="2:15" ht="15" customHeight="1" x14ac:dyDescent="0.2">
      <c r="B52" s="122"/>
      <c r="C52" s="108" t="s">
        <v>42</v>
      </c>
      <c r="D52" s="180">
        <f>SUM(D50:D51)</f>
        <v>3788.78</v>
      </c>
      <c r="E52" s="168">
        <f>SUM(E50:E51)</f>
        <v>2317582.1900000004</v>
      </c>
      <c r="F52" s="168">
        <f t="shared" si="6"/>
        <v>2321370.9700000002</v>
      </c>
      <c r="G52" s="168">
        <f>SUM(G50:G51)</f>
        <v>1204.04</v>
      </c>
      <c r="H52" s="168">
        <f>SUM(H50:H51)</f>
        <v>2054367.91</v>
      </c>
      <c r="I52" s="181">
        <f>SUM(G52:H52)</f>
        <v>2055571.95</v>
      </c>
      <c r="J52" s="168">
        <f>SUM(J50:J51)</f>
        <v>5021.45</v>
      </c>
      <c r="K52" s="168">
        <f>SUM(K50:K51)</f>
        <v>365659.14999999997</v>
      </c>
      <c r="L52" s="168">
        <f>SUM(L50:L51)</f>
        <v>370680.6</v>
      </c>
      <c r="M52" s="56"/>
      <c r="N52" s="56"/>
      <c r="O52" s="56"/>
    </row>
    <row r="53" spans="2:15" ht="15" customHeight="1" thickBot="1" x14ac:dyDescent="0.25">
      <c r="B53" s="123"/>
      <c r="C53" s="103" t="s">
        <v>12</v>
      </c>
      <c r="D53" s="185">
        <f>SUM(D49,D52)</f>
        <v>21317.54</v>
      </c>
      <c r="E53" s="184">
        <f>SUM(E49,E52)</f>
        <v>14910241.800000001</v>
      </c>
      <c r="F53" s="184">
        <f>SUM(F49,F52)</f>
        <v>14931559.34</v>
      </c>
      <c r="G53" s="184">
        <f>SUM(G49,G52)</f>
        <v>3378.56</v>
      </c>
      <c r="H53" s="184">
        <f>SUM(H49,H52)</f>
        <v>14014076.450000001</v>
      </c>
      <c r="I53" s="186">
        <f>SUM(G53:H53)</f>
        <v>14017455.010000002</v>
      </c>
      <c r="J53" s="184">
        <f>SUM(J49,J52)</f>
        <v>21459.890000000003</v>
      </c>
      <c r="K53" s="184">
        <f>SUM(K49,K52)</f>
        <v>2759517.3000000003</v>
      </c>
      <c r="L53" s="184">
        <f>SUM(L49,L52)</f>
        <v>2780977.1900000004</v>
      </c>
      <c r="M53" s="62"/>
      <c r="N53" s="62"/>
      <c r="O53" s="62"/>
    </row>
    <row r="54" spans="2:15" ht="25.5" customHeight="1" x14ac:dyDescent="0.2">
      <c r="B54" s="250" t="s">
        <v>14</v>
      </c>
      <c r="C54" s="251"/>
      <c r="D54" s="198">
        <f t="shared" ref="D54:I54" si="7">SUM(D38,D44,D53)</f>
        <v>21317.54</v>
      </c>
      <c r="E54" s="199">
        <f t="shared" si="7"/>
        <v>14910241.800000001</v>
      </c>
      <c r="F54" s="199">
        <f t="shared" si="7"/>
        <v>14931559.34</v>
      </c>
      <c r="G54" s="199">
        <f t="shared" si="7"/>
        <v>3378.56</v>
      </c>
      <c r="H54" s="199">
        <f t="shared" si="7"/>
        <v>14014076.450000001</v>
      </c>
      <c r="I54" s="203">
        <f t="shared" si="7"/>
        <v>14017455.010000002</v>
      </c>
      <c r="J54" s="203">
        <f>SUM(J38,J44,J53)</f>
        <v>21459.890000000003</v>
      </c>
      <c r="K54" s="203">
        <f>SUM(K38,K44,K53)</f>
        <v>2759517.3000000003</v>
      </c>
      <c r="L54" s="199">
        <f>SUM(L38,L44,L53)</f>
        <v>2780977.1900000004</v>
      </c>
      <c r="M54" s="63"/>
      <c r="N54" s="63"/>
      <c r="O54" s="63"/>
    </row>
    <row r="55" spans="2:15" ht="20.100000000000001" customHeight="1" x14ac:dyDescent="0.2"/>
    <row r="56" spans="2:15" ht="15" customHeight="1" x14ac:dyDescent="0.2">
      <c r="C56" s="1" t="s">
        <v>16</v>
      </c>
      <c r="E56" s="1" t="s">
        <v>17</v>
      </c>
      <c r="F56" s="1" t="s">
        <v>63</v>
      </c>
      <c r="I56" s="1" t="s">
        <v>62</v>
      </c>
    </row>
    <row r="57" spans="2:15" ht="15" customHeight="1" x14ac:dyDescent="0.2">
      <c r="C57" s="1" t="s">
        <v>64</v>
      </c>
      <c r="E57" s="1" t="s">
        <v>19</v>
      </c>
      <c r="I57" s="204">
        <v>44231</v>
      </c>
    </row>
    <row r="58" spans="2:15" ht="20.100000000000001" customHeight="1" x14ac:dyDescent="0.2"/>
    <row r="59" spans="2:15" ht="20.100000000000001" customHeight="1" x14ac:dyDescent="0.2"/>
    <row r="60" spans="2:15" ht="20.100000000000001" customHeight="1" x14ac:dyDescent="0.2">
      <c r="B60" s="1" t="s">
        <v>0</v>
      </c>
      <c r="C60" s="4"/>
      <c r="D60" s="2"/>
      <c r="E60" s="2"/>
      <c r="F60" s="2"/>
      <c r="G60" s="2"/>
      <c r="H60" s="2"/>
      <c r="I60" s="2"/>
      <c r="J60" s="2"/>
      <c r="K60" s="2"/>
      <c r="N60" s="218" t="s">
        <v>20</v>
      </c>
      <c r="O60" s="218"/>
    </row>
    <row r="61" spans="2:15" ht="6" customHeight="1" x14ac:dyDescent="0.2">
      <c r="C61" s="4"/>
      <c r="D61" s="2"/>
      <c r="E61" s="2"/>
      <c r="F61" s="2"/>
      <c r="G61" s="2"/>
      <c r="H61" s="2"/>
      <c r="I61" s="2"/>
      <c r="J61" s="2"/>
      <c r="K61" s="2"/>
      <c r="N61" s="2"/>
      <c r="O61" s="2"/>
    </row>
    <row r="62" spans="2:15" ht="18" customHeight="1" x14ac:dyDescent="0.2">
      <c r="C62" s="239" t="s">
        <v>47</v>
      </c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</row>
    <row r="63" spans="2:15" ht="15.75" customHeight="1" x14ac:dyDescent="0.2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2" t="s">
        <v>23</v>
      </c>
    </row>
    <row r="64" spans="2:15" ht="15" customHeight="1" x14ac:dyDescent="0.2">
      <c r="B64" s="207" t="s">
        <v>21</v>
      </c>
      <c r="C64" s="252"/>
      <c r="D64" s="257" t="s">
        <v>2</v>
      </c>
      <c r="E64" s="257"/>
      <c r="F64" s="257"/>
      <c r="G64" s="257"/>
      <c r="H64" s="257"/>
      <c r="I64" s="257"/>
      <c r="J64" s="207" t="s">
        <v>3</v>
      </c>
      <c r="K64" s="257"/>
      <c r="L64" s="258"/>
      <c r="M64" s="207" t="s">
        <v>4</v>
      </c>
      <c r="N64" s="257"/>
      <c r="O64" s="258"/>
    </row>
    <row r="65" spans="2:15" ht="15" customHeight="1" x14ac:dyDescent="0.2">
      <c r="B65" s="253"/>
      <c r="C65" s="254"/>
      <c r="D65" s="214" t="s">
        <v>5</v>
      </c>
      <c r="E65" s="214"/>
      <c r="F65" s="215"/>
      <c r="G65" s="216" t="s">
        <v>6</v>
      </c>
      <c r="H65" s="214"/>
      <c r="I65" s="214"/>
      <c r="J65" s="237"/>
      <c r="K65" s="234"/>
      <c r="L65" s="259"/>
      <c r="M65" s="237"/>
      <c r="N65" s="234"/>
      <c r="O65" s="259"/>
    </row>
    <row r="66" spans="2:15" ht="58.5" customHeight="1" x14ac:dyDescent="0.2">
      <c r="B66" s="255"/>
      <c r="C66" s="256"/>
      <c r="D66" s="92" t="s">
        <v>34</v>
      </c>
      <c r="E66" s="6" t="s">
        <v>22</v>
      </c>
      <c r="F66" s="7" t="s">
        <v>8</v>
      </c>
      <c r="G66" s="8" t="s">
        <v>34</v>
      </c>
      <c r="H66" s="6" t="s">
        <v>22</v>
      </c>
      <c r="I66" s="7" t="s">
        <v>8</v>
      </c>
      <c r="J66" s="8" t="s">
        <v>34</v>
      </c>
      <c r="K66" s="6" t="s">
        <v>22</v>
      </c>
      <c r="L66" s="8" t="s">
        <v>8</v>
      </c>
      <c r="M66" s="92" t="s">
        <v>34</v>
      </c>
      <c r="N66" s="6" t="s">
        <v>22</v>
      </c>
      <c r="O66" s="91" t="s">
        <v>8</v>
      </c>
    </row>
    <row r="67" spans="2:15" ht="15" customHeight="1" x14ac:dyDescent="0.2">
      <c r="B67" s="125" t="s">
        <v>9</v>
      </c>
      <c r="C67" s="8" t="s">
        <v>10</v>
      </c>
      <c r="D67" s="126">
        <v>1</v>
      </c>
      <c r="E67" s="127">
        <v>2</v>
      </c>
      <c r="F67" s="125">
        <v>3</v>
      </c>
      <c r="G67" s="127">
        <v>4</v>
      </c>
      <c r="H67" s="127">
        <v>5</v>
      </c>
      <c r="I67" s="127">
        <v>6</v>
      </c>
      <c r="J67" s="126">
        <v>7</v>
      </c>
      <c r="K67" s="127">
        <v>8</v>
      </c>
      <c r="L67" s="125">
        <v>9</v>
      </c>
      <c r="M67" s="127" t="s">
        <v>35</v>
      </c>
      <c r="N67" s="125" t="s">
        <v>36</v>
      </c>
      <c r="O67" s="127" t="s">
        <v>37</v>
      </c>
    </row>
    <row r="68" spans="2:15" ht="15" customHeight="1" x14ac:dyDescent="0.2">
      <c r="B68" s="119"/>
      <c r="C68" s="128"/>
      <c r="D68" s="106"/>
      <c r="E68" s="23"/>
      <c r="F68" s="23"/>
      <c r="G68" s="23"/>
      <c r="H68" s="23"/>
      <c r="I68" s="24"/>
      <c r="J68" s="23"/>
      <c r="K68" s="23"/>
      <c r="L68" s="24"/>
      <c r="M68" s="25"/>
      <c r="N68" s="25"/>
      <c r="O68" s="25"/>
    </row>
    <row r="69" spans="2:15" ht="15" customHeight="1" x14ac:dyDescent="0.2">
      <c r="B69" s="129"/>
      <c r="C69" s="130"/>
      <c r="D69" s="66"/>
      <c r="E69" s="66"/>
      <c r="F69" s="66"/>
      <c r="G69" s="66"/>
      <c r="H69" s="66"/>
      <c r="I69" s="67"/>
      <c r="J69" s="66"/>
      <c r="K69" s="66"/>
      <c r="L69" s="67"/>
      <c r="M69" s="68"/>
      <c r="N69" s="68"/>
      <c r="O69" s="68"/>
    </row>
    <row r="70" spans="2:15" ht="15" customHeight="1" x14ac:dyDescent="0.2">
      <c r="B70" s="131"/>
      <c r="C70" s="132"/>
      <c r="D70" s="69"/>
      <c r="E70" s="69"/>
      <c r="F70" s="69"/>
      <c r="G70" s="69"/>
      <c r="H70" s="69"/>
      <c r="I70" s="70"/>
      <c r="J70" s="69"/>
      <c r="K70" s="69"/>
      <c r="L70" s="70"/>
      <c r="M70" s="71"/>
      <c r="N70" s="71"/>
      <c r="O70" s="71"/>
    </row>
    <row r="71" spans="2:15" ht="15" customHeight="1" x14ac:dyDescent="0.2">
      <c r="B71" s="122"/>
      <c r="C71" s="133"/>
      <c r="D71" s="102"/>
      <c r="E71" s="44"/>
      <c r="F71" s="44"/>
      <c r="G71" s="44"/>
      <c r="H71" s="44"/>
      <c r="I71" s="45"/>
      <c r="J71" s="44"/>
      <c r="K71" s="44"/>
      <c r="L71" s="45"/>
      <c r="M71" s="46"/>
      <c r="N71" s="46"/>
      <c r="O71" s="46"/>
    </row>
    <row r="72" spans="2:15" ht="15" customHeight="1" x14ac:dyDescent="0.2">
      <c r="B72" s="134"/>
      <c r="C72" s="135" t="s">
        <v>12</v>
      </c>
      <c r="D72" s="136"/>
      <c r="E72" s="136"/>
      <c r="F72" s="136"/>
      <c r="G72" s="136"/>
      <c r="H72" s="136"/>
      <c r="I72" s="137"/>
      <c r="J72" s="136"/>
      <c r="K72" s="136"/>
      <c r="L72" s="137"/>
      <c r="M72" s="138"/>
      <c r="N72" s="138"/>
      <c r="O72" s="138"/>
    </row>
    <row r="73" spans="2:15" ht="15" customHeight="1" x14ac:dyDescent="0.2">
      <c r="C73" s="53"/>
      <c r="D73" s="77"/>
      <c r="E73" s="77"/>
      <c r="F73" s="77"/>
      <c r="G73" s="77"/>
      <c r="H73" s="77"/>
      <c r="I73" s="77"/>
      <c r="J73" s="77"/>
      <c r="K73" s="77"/>
      <c r="L73" s="53"/>
      <c r="M73" s="53"/>
      <c r="N73" s="53"/>
    </row>
    <row r="74" spans="2:15" ht="15" customHeight="1" x14ac:dyDescent="0.2">
      <c r="C74" s="5"/>
      <c r="D74" s="78"/>
      <c r="E74" s="78"/>
      <c r="F74" s="5"/>
      <c r="G74" s="5"/>
      <c r="H74" s="5"/>
      <c r="I74" s="139"/>
      <c r="J74" s="5"/>
      <c r="K74" s="5"/>
      <c r="L74" s="139" t="s">
        <v>23</v>
      </c>
      <c r="M74" s="5"/>
      <c r="N74" s="5"/>
    </row>
    <row r="75" spans="2:15" ht="15" customHeight="1" x14ac:dyDescent="0.2">
      <c r="B75" s="207" t="s">
        <v>21</v>
      </c>
      <c r="C75" s="208"/>
      <c r="D75" s="260" t="s">
        <v>15</v>
      </c>
      <c r="E75" s="260"/>
      <c r="F75" s="260"/>
      <c r="G75" s="260"/>
      <c r="H75" s="260"/>
      <c r="I75" s="260"/>
      <c r="J75" s="260"/>
      <c r="K75" s="260"/>
      <c r="L75" s="261"/>
      <c r="M75" s="213"/>
      <c r="N75" s="213"/>
      <c r="O75" s="213"/>
    </row>
    <row r="76" spans="2:15" ht="15" customHeight="1" x14ac:dyDescent="0.2">
      <c r="B76" s="209"/>
      <c r="C76" s="210"/>
      <c r="D76" s="214" t="s">
        <v>44</v>
      </c>
      <c r="E76" s="214"/>
      <c r="F76" s="215"/>
      <c r="G76" s="216" t="s">
        <v>45</v>
      </c>
      <c r="H76" s="214"/>
      <c r="I76" s="214"/>
      <c r="J76" s="244" t="s">
        <v>46</v>
      </c>
      <c r="K76" s="245"/>
      <c r="L76" s="246"/>
      <c r="M76" s="213"/>
      <c r="N76" s="213"/>
      <c r="O76" s="213"/>
    </row>
    <row r="77" spans="2:15" ht="60.75" customHeight="1" x14ac:dyDescent="0.2">
      <c r="B77" s="211"/>
      <c r="C77" s="212"/>
      <c r="D77" s="92" t="s">
        <v>34</v>
      </c>
      <c r="E77" s="6" t="s">
        <v>22</v>
      </c>
      <c r="F77" s="8" t="s">
        <v>8</v>
      </c>
      <c r="G77" s="92" t="s">
        <v>34</v>
      </c>
      <c r="H77" s="6" t="s">
        <v>22</v>
      </c>
      <c r="I77" s="7" t="s">
        <v>8</v>
      </c>
      <c r="J77" s="9" t="s">
        <v>34</v>
      </c>
      <c r="K77" s="8" t="s">
        <v>22</v>
      </c>
      <c r="L77" s="6" t="s">
        <v>8</v>
      </c>
      <c r="M77" s="78"/>
      <c r="N77" s="78"/>
      <c r="O77" s="78"/>
    </row>
    <row r="78" spans="2:15" ht="15" customHeight="1" x14ac:dyDescent="0.2">
      <c r="B78" s="125" t="s">
        <v>9</v>
      </c>
      <c r="C78" s="8" t="s">
        <v>10</v>
      </c>
      <c r="D78" s="126">
        <v>13</v>
      </c>
      <c r="E78" s="127">
        <v>14</v>
      </c>
      <c r="F78" s="125">
        <v>15</v>
      </c>
      <c r="G78" s="127">
        <v>16</v>
      </c>
      <c r="H78" s="127">
        <v>17</v>
      </c>
      <c r="I78" s="125">
        <v>18</v>
      </c>
      <c r="J78" s="127">
        <v>19</v>
      </c>
      <c r="K78" s="127">
        <v>20</v>
      </c>
      <c r="L78" s="127">
        <v>21</v>
      </c>
      <c r="M78" s="79"/>
      <c r="N78" s="79"/>
      <c r="O78" s="79"/>
    </row>
    <row r="79" spans="2:15" ht="15" customHeight="1" x14ac:dyDescent="0.2">
      <c r="B79" s="119"/>
      <c r="C79" s="128"/>
      <c r="D79" s="140"/>
      <c r="E79" s="23"/>
      <c r="F79" s="23"/>
      <c r="G79" s="23"/>
      <c r="H79" s="23"/>
      <c r="I79" s="24"/>
      <c r="J79" s="23"/>
      <c r="K79" s="23"/>
      <c r="L79" s="23"/>
      <c r="M79" s="56"/>
      <c r="N79" s="56"/>
      <c r="O79" s="56"/>
    </row>
    <row r="80" spans="2:15" ht="15" customHeight="1" x14ac:dyDescent="0.2">
      <c r="B80" s="129"/>
      <c r="C80" s="130"/>
      <c r="D80" s="141"/>
      <c r="E80" s="66"/>
      <c r="F80" s="66"/>
      <c r="G80" s="66"/>
      <c r="H80" s="66"/>
      <c r="I80" s="67"/>
      <c r="J80" s="66"/>
      <c r="K80" s="66"/>
      <c r="L80" s="66"/>
      <c r="M80" s="56"/>
      <c r="N80" s="56"/>
      <c r="O80" s="56"/>
    </row>
    <row r="81" spans="2:15" ht="15" customHeight="1" x14ac:dyDescent="0.2">
      <c r="B81" s="129"/>
      <c r="C81" s="130"/>
      <c r="D81" s="66"/>
      <c r="E81" s="66"/>
      <c r="F81" s="66"/>
      <c r="G81" s="66"/>
      <c r="H81" s="66"/>
      <c r="I81" s="67"/>
      <c r="J81" s="66"/>
      <c r="K81" s="66"/>
      <c r="L81" s="66"/>
      <c r="M81" s="56"/>
      <c r="N81" s="56"/>
      <c r="O81" s="56"/>
    </row>
    <row r="82" spans="2:15" ht="15" customHeight="1" x14ac:dyDescent="0.2">
      <c r="B82" s="122"/>
      <c r="C82" s="101"/>
      <c r="D82" s="44"/>
      <c r="E82" s="44"/>
      <c r="F82" s="44"/>
      <c r="G82" s="44"/>
      <c r="H82" s="44"/>
      <c r="I82" s="45"/>
      <c r="J82" s="44"/>
      <c r="K82" s="44"/>
      <c r="L82" s="44"/>
      <c r="M82" s="60"/>
      <c r="N82" s="60"/>
      <c r="O82" s="60"/>
    </row>
    <row r="83" spans="2:15" ht="15" customHeight="1" x14ac:dyDescent="0.2">
      <c r="B83" s="114"/>
      <c r="C83" s="142" t="s">
        <v>12</v>
      </c>
      <c r="D83" s="143"/>
      <c r="E83" s="33"/>
      <c r="F83" s="33"/>
      <c r="G83" s="33"/>
      <c r="H83" s="33"/>
      <c r="I83" s="34"/>
      <c r="J83" s="33"/>
      <c r="K83" s="33"/>
      <c r="L83" s="33"/>
      <c r="M83" s="60"/>
      <c r="N83" s="60"/>
      <c r="O83" s="60"/>
    </row>
    <row r="84" spans="2:15" ht="37.5" customHeight="1" x14ac:dyDescent="0.2">
      <c r="L84" s="53"/>
    </row>
    <row r="85" spans="2:15" ht="15" customHeight="1" x14ac:dyDescent="0.2">
      <c r="C85" s="1" t="s">
        <v>16</v>
      </c>
      <c r="E85" s="1" t="s">
        <v>17</v>
      </c>
      <c r="J85" s="1" t="s">
        <v>18</v>
      </c>
    </row>
    <row r="86" spans="2:15" ht="15" customHeight="1" x14ac:dyDescent="0.2">
      <c r="C86" s="1" t="s">
        <v>19</v>
      </c>
      <c r="E86" s="1" t="s">
        <v>19</v>
      </c>
    </row>
    <row r="90" spans="2:15" x14ac:dyDescent="0.2">
      <c r="B90" s="217" t="s">
        <v>24</v>
      </c>
      <c r="C90" s="217"/>
      <c r="D90" s="2"/>
      <c r="E90" s="2"/>
      <c r="F90" s="2"/>
      <c r="G90" s="2"/>
      <c r="H90" s="2"/>
      <c r="I90" s="2"/>
      <c r="J90" s="2"/>
      <c r="K90" s="2"/>
      <c r="N90" s="218" t="s">
        <v>25</v>
      </c>
      <c r="O90" s="218"/>
    </row>
    <row r="91" spans="2:15" ht="6.75" customHeight="1" x14ac:dyDescent="0.2">
      <c r="C91" s="4"/>
      <c r="D91" s="2"/>
      <c r="E91" s="2"/>
      <c r="F91" s="2"/>
      <c r="G91" s="2"/>
      <c r="H91" s="2"/>
      <c r="I91" s="2"/>
      <c r="J91" s="2"/>
      <c r="K91" s="2"/>
      <c r="N91" s="2"/>
      <c r="O91" s="2"/>
    </row>
    <row r="92" spans="2:15" ht="15" x14ac:dyDescent="0.2">
      <c r="C92" s="219" t="s">
        <v>48</v>
      </c>
      <c r="D92" s="219"/>
      <c r="E92" s="219"/>
      <c r="F92" s="219"/>
      <c r="G92" s="219"/>
      <c r="H92" s="219"/>
      <c r="I92" s="219"/>
      <c r="J92" s="219"/>
      <c r="K92" s="219"/>
      <c r="L92" s="219"/>
      <c r="M92" s="219"/>
      <c r="N92" s="219"/>
      <c r="O92" s="266"/>
    </row>
    <row r="93" spans="2:15" ht="15.75" customHeight="1" x14ac:dyDescent="0.2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2" t="s">
        <v>23</v>
      </c>
    </row>
    <row r="94" spans="2:15" ht="15" customHeight="1" x14ac:dyDescent="0.2">
      <c r="B94" s="207" t="s">
        <v>33</v>
      </c>
      <c r="C94" s="243"/>
      <c r="D94" s="216" t="s">
        <v>2</v>
      </c>
      <c r="E94" s="214"/>
      <c r="F94" s="214"/>
      <c r="G94" s="214"/>
      <c r="H94" s="214"/>
      <c r="I94" s="214"/>
      <c r="J94" s="207" t="s">
        <v>3</v>
      </c>
      <c r="K94" s="257"/>
      <c r="L94" s="258"/>
      <c r="M94" s="207" t="s">
        <v>4</v>
      </c>
      <c r="N94" s="257"/>
      <c r="O94" s="258"/>
    </row>
    <row r="95" spans="2:15" ht="15" customHeight="1" x14ac:dyDescent="0.2">
      <c r="B95" s="209"/>
      <c r="C95" s="224"/>
      <c r="D95" s="216" t="s">
        <v>5</v>
      </c>
      <c r="E95" s="214"/>
      <c r="F95" s="215"/>
      <c r="G95" s="216" t="s">
        <v>6</v>
      </c>
      <c r="H95" s="214"/>
      <c r="I95" s="214"/>
      <c r="J95" s="237"/>
      <c r="K95" s="234"/>
      <c r="L95" s="259"/>
      <c r="M95" s="237"/>
      <c r="N95" s="234"/>
      <c r="O95" s="259"/>
    </row>
    <row r="96" spans="2:15" ht="60" customHeight="1" x14ac:dyDescent="0.2">
      <c r="B96" s="211"/>
      <c r="C96" s="226"/>
      <c r="D96" s="8" t="s">
        <v>26</v>
      </c>
      <c r="E96" s="6" t="s">
        <v>7</v>
      </c>
      <c r="F96" s="7" t="s">
        <v>8</v>
      </c>
      <c r="G96" s="8" t="s">
        <v>26</v>
      </c>
      <c r="H96" s="6" t="s">
        <v>7</v>
      </c>
      <c r="I96" s="88" t="s">
        <v>8</v>
      </c>
      <c r="J96" s="8" t="s">
        <v>26</v>
      </c>
      <c r="K96" s="6" t="s">
        <v>7</v>
      </c>
      <c r="L96" s="9" t="s">
        <v>8</v>
      </c>
      <c r="M96" s="8" t="s">
        <v>26</v>
      </c>
      <c r="N96" s="6" t="s">
        <v>7</v>
      </c>
      <c r="O96" s="91" t="s">
        <v>8</v>
      </c>
    </row>
    <row r="97" spans="2:15" ht="15" customHeight="1" x14ac:dyDescent="0.2">
      <c r="B97" s="127" t="s">
        <v>9</v>
      </c>
      <c r="C97" s="8" t="s">
        <v>10</v>
      </c>
      <c r="D97" s="126">
        <v>1</v>
      </c>
      <c r="E97" s="127">
        <v>2</v>
      </c>
      <c r="F97" s="125">
        <v>3</v>
      </c>
      <c r="G97" s="127">
        <v>4</v>
      </c>
      <c r="H97" s="127">
        <v>5</v>
      </c>
      <c r="I97" s="125">
        <v>6</v>
      </c>
      <c r="J97" s="127">
        <v>7</v>
      </c>
      <c r="K97" s="127">
        <v>8</v>
      </c>
      <c r="L97" s="125">
        <v>9</v>
      </c>
      <c r="M97" s="127" t="s">
        <v>35</v>
      </c>
      <c r="N97" s="125" t="s">
        <v>36</v>
      </c>
      <c r="O97" s="127" t="s">
        <v>37</v>
      </c>
    </row>
    <row r="98" spans="2:15" ht="15" customHeight="1" x14ac:dyDescent="0.2">
      <c r="B98" s="87"/>
      <c r="C98" s="144" t="s">
        <v>27</v>
      </c>
      <c r="D98" s="80"/>
      <c r="E98" s="80"/>
      <c r="F98" s="80"/>
      <c r="G98" s="80"/>
      <c r="H98" s="80"/>
      <c r="I98" s="81"/>
      <c r="J98" s="80"/>
      <c r="K98" s="80"/>
      <c r="L98" s="81"/>
      <c r="M98" s="80"/>
      <c r="N98" s="80"/>
      <c r="O98" s="80"/>
    </row>
    <row r="99" spans="2:15" ht="15" customHeight="1" x14ac:dyDescent="0.2">
      <c r="B99" s="86"/>
      <c r="C99" s="145" t="s">
        <v>28</v>
      </c>
      <c r="D99" s="146"/>
      <c r="E99" s="80"/>
      <c r="F99" s="80"/>
      <c r="G99" s="80"/>
      <c r="H99" s="80"/>
      <c r="I99" s="85"/>
      <c r="J99" s="146"/>
      <c r="K99" s="80"/>
      <c r="L99" s="81"/>
      <c r="M99" s="80"/>
      <c r="N99" s="80"/>
      <c r="O99" s="80"/>
    </row>
    <row r="100" spans="2:15" ht="15" customHeight="1" x14ac:dyDescent="0.2">
      <c r="B100" s="147"/>
      <c r="C100" s="148" t="s">
        <v>29</v>
      </c>
      <c r="D100" s="82"/>
      <c r="E100" s="82"/>
      <c r="F100" s="82"/>
      <c r="G100" s="82"/>
      <c r="H100" s="82"/>
      <c r="I100" s="83"/>
      <c r="J100" s="82"/>
      <c r="K100" s="82"/>
      <c r="L100" s="83"/>
      <c r="M100" s="82"/>
      <c r="N100" s="82"/>
      <c r="O100" s="82"/>
    </row>
    <row r="101" spans="2:15" ht="15" customHeight="1" x14ac:dyDescent="0.2">
      <c r="B101" s="149"/>
      <c r="C101" s="150" t="s">
        <v>30</v>
      </c>
      <c r="D101" s="136"/>
      <c r="E101" s="151"/>
      <c r="F101" s="151"/>
      <c r="G101" s="151"/>
      <c r="H101" s="151"/>
      <c r="I101" s="152"/>
      <c r="J101" s="136"/>
      <c r="K101" s="151"/>
      <c r="L101" s="152"/>
      <c r="M101" s="153"/>
      <c r="N101" s="153"/>
      <c r="O101" s="153"/>
    </row>
    <row r="102" spans="2:15" ht="15" customHeight="1" x14ac:dyDescent="0.2">
      <c r="C102" s="262"/>
      <c r="D102" s="263"/>
      <c r="E102" s="263"/>
      <c r="F102" s="263"/>
      <c r="G102" s="263"/>
      <c r="H102" s="263"/>
      <c r="I102" s="263"/>
      <c r="J102" s="263"/>
      <c r="K102" s="263"/>
      <c r="L102" s="263"/>
      <c r="M102" s="263"/>
      <c r="N102" s="263"/>
      <c r="O102" s="264"/>
    </row>
    <row r="103" spans="2:15" ht="15" customHeight="1" x14ac:dyDescent="0.2"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</row>
    <row r="104" spans="2:15" ht="15" customHeight="1" x14ac:dyDescent="0.2">
      <c r="C104" s="37"/>
    </row>
    <row r="105" spans="2:15" ht="15" customHeight="1" x14ac:dyDescent="0.2">
      <c r="C105" s="37"/>
    </row>
    <row r="106" spans="2:15" ht="15" customHeight="1" x14ac:dyDescent="0.2">
      <c r="C106" s="5"/>
      <c r="D106" s="5"/>
      <c r="E106" s="5"/>
      <c r="F106" s="5"/>
      <c r="G106" s="5"/>
      <c r="H106" s="5"/>
      <c r="I106" s="2"/>
      <c r="J106" s="5"/>
      <c r="K106" s="5"/>
      <c r="L106" s="2" t="s">
        <v>49</v>
      </c>
      <c r="M106" s="5"/>
      <c r="N106" s="5"/>
    </row>
    <row r="107" spans="2:15" ht="15" customHeight="1" x14ac:dyDescent="0.2">
      <c r="B107" s="207" t="s">
        <v>33</v>
      </c>
      <c r="C107" s="208"/>
      <c r="D107" s="260" t="s">
        <v>15</v>
      </c>
      <c r="E107" s="260"/>
      <c r="F107" s="260"/>
      <c r="G107" s="260"/>
      <c r="H107" s="260"/>
      <c r="I107" s="260"/>
      <c r="J107" s="260"/>
      <c r="K107" s="260"/>
      <c r="L107" s="261"/>
      <c r="M107" s="213"/>
      <c r="N107" s="213"/>
      <c r="O107" s="213"/>
    </row>
    <row r="108" spans="2:15" ht="15" customHeight="1" x14ac:dyDescent="0.2">
      <c r="B108" s="209"/>
      <c r="C108" s="210"/>
      <c r="D108" s="214" t="s">
        <v>44</v>
      </c>
      <c r="E108" s="214"/>
      <c r="F108" s="215"/>
      <c r="G108" s="216" t="s">
        <v>45</v>
      </c>
      <c r="H108" s="214"/>
      <c r="I108" s="214"/>
      <c r="J108" s="244" t="s">
        <v>46</v>
      </c>
      <c r="K108" s="245"/>
      <c r="L108" s="246"/>
      <c r="M108" s="213"/>
      <c r="N108" s="213"/>
      <c r="O108" s="213"/>
    </row>
    <row r="109" spans="2:15" ht="57" customHeight="1" x14ac:dyDescent="0.2">
      <c r="B109" s="211"/>
      <c r="C109" s="212"/>
      <c r="D109" s="92" t="s">
        <v>26</v>
      </c>
      <c r="E109" s="6" t="s">
        <v>7</v>
      </c>
      <c r="F109" s="9" t="s">
        <v>8</v>
      </c>
      <c r="G109" s="8" t="s">
        <v>26</v>
      </c>
      <c r="H109" s="6" t="s">
        <v>7</v>
      </c>
      <c r="I109" s="89" t="s">
        <v>8</v>
      </c>
      <c r="J109" s="8" t="s">
        <v>26</v>
      </c>
      <c r="K109" s="6" t="s">
        <v>7</v>
      </c>
      <c r="L109" s="91" t="s">
        <v>8</v>
      </c>
      <c r="M109" s="78"/>
      <c r="N109" s="78"/>
      <c r="O109" s="78"/>
    </row>
    <row r="110" spans="2:15" ht="15" customHeight="1" x14ac:dyDescent="0.2">
      <c r="B110" s="127" t="s">
        <v>9</v>
      </c>
      <c r="C110" s="8" t="s">
        <v>10</v>
      </c>
      <c r="D110" s="126">
        <v>13</v>
      </c>
      <c r="E110" s="127">
        <v>14</v>
      </c>
      <c r="F110" s="125">
        <v>15</v>
      </c>
      <c r="G110" s="127">
        <v>16</v>
      </c>
      <c r="H110" s="125">
        <v>17</v>
      </c>
      <c r="I110" s="125">
        <v>18</v>
      </c>
      <c r="J110" s="127">
        <v>19</v>
      </c>
      <c r="K110" s="127">
        <v>20</v>
      </c>
      <c r="L110" s="126">
        <v>21</v>
      </c>
      <c r="M110" s="79"/>
      <c r="N110" s="79"/>
      <c r="O110" s="79"/>
    </row>
    <row r="111" spans="2:15" ht="15" customHeight="1" x14ac:dyDescent="0.2">
      <c r="B111" s="87"/>
      <c r="C111" s="144" t="s">
        <v>27</v>
      </c>
      <c r="D111" s="80"/>
      <c r="E111" s="80"/>
      <c r="F111" s="80"/>
      <c r="G111" s="80"/>
      <c r="H111" s="80"/>
      <c r="I111" s="81"/>
      <c r="J111" s="80"/>
      <c r="K111" s="80"/>
      <c r="L111" s="80"/>
      <c r="M111" s="84"/>
      <c r="N111" s="84"/>
      <c r="O111" s="84"/>
    </row>
    <row r="112" spans="2:15" ht="15" customHeight="1" x14ac:dyDescent="0.2">
      <c r="B112" s="86"/>
      <c r="C112" s="145" t="s">
        <v>28</v>
      </c>
      <c r="D112" s="146"/>
      <c r="E112" s="80"/>
      <c r="F112" s="80"/>
      <c r="G112" s="80"/>
      <c r="H112" s="80"/>
      <c r="I112" s="81"/>
      <c r="J112" s="80"/>
      <c r="K112" s="80"/>
      <c r="L112" s="80"/>
      <c r="M112" s="84"/>
      <c r="N112" s="84"/>
      <c r="O112" s="84"/>
    </row>
    <row r="113" spans="2:15" ht="15" customHeight="1" x14ac:dyDescent="0.2">
      <c r="B113" s="147"/>
      <c r="C113" s="148" t="s">
        <v>29</v>
      </c>
      <c r="D113" s="82"/>
      <c r="E113" s="82"/>
      <c r="F113" s="82"/>
      <c r="G113" s="82"/>
      <c r="H113" s="82"/>
      <c r="I113" s="83"/>
      <c r="J113" s="82"/>
      <c r="K113" s="82"/>
      <c r="L113" s="82"/>
      <c r="M113" s="84"/>
      <c r="N113" s="84"/>
      <c r="O113" s="84"/>
    </row>
    <row r="114" spans="2:15" ht="15" customHeight="1" x14ac:dyDescent="0.2">
      <c r="B114" s="149"/>
      <c r="C114" s="150" t="s">
        <v>30</v>
      </c>
      <c r="D114" s="154"/>
      <c r="E114" s="155"/>
      <c r="F114" s="155"/>
      <c r="G114" s="155"/>
      <c r="H114" s="155"/>
      <c r="I114" s="156"/>
      <c r="J114" s="155"/>
      <c r="K114" s="155"/>
      <c r="L114" s="155"/>
      <c r="M114" s="56"/>
      <c r="N114" s="56"/>
      <c r="O114" s="56"/>
    </row>
    <row r="116" spans="2:15" x14ac:dyDescent="0.2">
      <c r="B116" s="265" t="s">
        <v>50</v>
      </c>
      <c r="C116" s="265"/>
      <c r="D116" s="265"/>
      <c r="E116" s="265"/>
      <c r="F116" s="265"/>
      <c r="G116" s="265"/>
      <c r="H116" s="265"/>
      <c r="I116" s="265"/>
    </row>
    <row r="119" spans="2:15" ht="38.25" customHeight="1" x14ac:dyDescent="0.2">
      <c r="C119" s="1" t="s">
        <v>16</v>
      </c>
      <c r="E119" s="1" t="s">
        <v>17</v>
      </c>
      <c r="I119" s="1" t="s">
        <v>18</v>
      </c>
    </row>
    <row r="120" spans="2:15" ht="15" customHeight="1" x14ac:dyDescent="0.2">
      <c r="C120" s="1" t="s">
        <v>19</v>
      </c>
      <c r="E120" s="1" t="s">
        <v>19</v>
      </c>
    </row>
  </sheetData>
  <mergeCells count="55">
    <mergeCell ref="C102:O102"/>
    <mergeCell ref="D107:L107"/>
    <mergeCell ref="J108:L108"/>
    <mergeCell ref="B116:I116"/>
    <mergeCell ref="C92:O92"/>
    <mergeCell ref="B94:C96"/>
    <mergeCell ref="D94:I94"/>
    <mergeCell ref="J94:L95"/>
    <mergeCell ref="M94:O95"/>
    <mergeCell ref="D95:F95"/>
    <mergeCell ref="G95:I95"/>
    <mergeCell ref="B75:C77"/>
    <mergeCell ref="D75:L75"/>
    <mergeCell ref="M75:O76"/>
    <mergeCell ref="D76:F76"/>
    <mergeCell ref="G76:I76"/>
    <mergeCell ref="J76:L76"/>
    <mergeCell ref="B64:C66"/>
    <mergeCell ref="D64:I64"/>
    <mergeCell ref="J64:L65"/>
    <mergeCell ref="M64:O65"/>
    <mergeCell ref="D65:F65"/>
    <mergeCell ref="G65:I65"/>
    <mergeCell ref="C62:N62"/>
    <mergeCell ref="B3:O3"/>
    <mergeCell ref="B5:O5"/>
    <mergeCell ref="B15:O15"/>
    <mergeCell ref="B21:O21"/>
    <mergeCell ref="B29:C29"/>
    <mergeCell ref="B32:C34"/>
    <mergeCell ref="D32:L32"/>
    <mergeCell ref="D33:F33"/>
    <mergeCell ref="G33:I33"/>
    <mergeCell ref="J33:L33"/>
    <mergeCell ref="B36:L36"/>
    <mergeCell ref="B39:L39"/>
    <mergeCell ref="B45:L45"/>
    <mergeCell ref="B54:C54"/>
    <mergeCell ref="N60:O60"/>
    <mergeCell ref="N2:O2"/>
    <mergeCell ref="B107:C109"/>
    <mergeCell ref="M107:O108"/>
    <mergeCell ref="D108:F108"/>
    <mergeCell ref="G108:I108"/>
    <mergeCell ref="B90:C90"/>
    <mergeCell ref="N90:O90"/>
    <mergeCell ref="B6:O6"/>
    <mergeCell ref="G9:I9"/>
    <mergeCell ref="B8:C10"/>
    <mergeCell ref="B12:O12"/>
    <mergeCell ref="N4:O4"/>
    <mergeCell ref="D8:I8"/>
    <mergeCell ref="J8:L9"/>
    <mergeCell ref="M8:O9"/>
    <mergeCell ref="D9:F9"/>
  </mergeCells>
  <phoneticPr fontId="19" type="noConversion"/>
  <pageMargins left="0.78740157499999996" right="0.78740157499999996" top="0.72" bottom="0.53" header="0.4921259845" footer="0.4921259845"/>
  <pageSetup paperSize="9" scale="49" fitToWidth="3" fitToHeight="3" orientation="landscape" r:id="rId1"/>
  <headerFooter alignWithMargins="0"/>
  <rowBreaks count="2" manualBreakCount="2">
    <brk id="59" max="14" man="1"/>
    <brk id="8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př.1 tab.8</vt:lpstr>
      <vt:lpstr>'př.1 tab.8'!Oblast_tisku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Lisová</dc:creator>
  <cp:lastModifiedBy>Novák Daniel Ing.</cp:lastModifiedBy>
  <dcterms:created xsi:type="dcterms:W3CDTF">2014-01-15T09:42:13Z</dcterms:created>
  <dcterms:modified xsi:type="dcterms:W3CDTF">2021-03-11T12:35:56Z</dcterms:modified>
</cp:coreProperties>
</file>