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SZU\SZU 2021\II. výprava\"/>
    </mc:Choice>
  </mc:AlternateContent>
  <bookViews>
    <workbookView xWindow="480" yWindow="60" windowWidth="18240" windowHeight="11820"/>
  </bookViews>
  <sheets>
    <sheet name=" Příl.1 tab.10" sheetId="3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_xlnm.Print_Area" localSheetId="0">' Příl.1 tab.10'!$B$1:$J$34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I13" i="3" l="1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12" i="3"/>
  <c r="H26" i="3" l="1"/>
  <c r="G26" i="3"/>
  <c r="F26" i="3"/>
  <c r="E26" i="3"/>
  <c r="D26" i="3"/>
  <c r="F15" i="3" l="1"/>
  <c r="E24" i="3" l="1"/>
  <c r="F24" i="3"/>
  <c r="G24" i="3"/>
  <c r="H24" i="3"/>
  <c r="D24" i="3"/>
  <c r="D28" i="3" s="1"/>
  <c r="G19" i="3"/>
  <c r="D19" i="3"/>
  <c r="E21" i="3"/>
  <c r="F21" i="3"/>
  <c r="F19" i="3" s="1"/>
  <c r="G21" i="3"/>
  <c r="H21" i="3"/>
  <c r="D21" i="3"/>
  <c r="E20" i="3"/>
  <c r="F20" i="3"/>
  <c r="G20" i="3"/>
  <c r="H20" i="3"/>
  <c r="D20" i="3"/>
  <c r="E19" i="3"/>
  <c r="E28" i="3" s="1"/>
  <c r="G28" i="3" l="1"/>
  <c r="F28" i="3"/>
  <c r="H19" i="3"/>
  <c r="H28" i="3" l="1"/>
</calcChain>
</file>

<file path=xl/sharedStrings.xml><?xml version="1.0" encoding="utf-8"?>
<sst xmlns="http://schemas.openxmlformats.org/spreadsheetml/2006/main" count="40" uniqueCount="39">
  <si>
    <t>Státní rozpočet</t>
  </si>
  <si>
    <t>% plnění</t>
  </si>
  <si>
    <t>schválený</t>
  </si>
  <si>
    <t>po změnách</t>
  </si>
  <si>
    <t>(jméno, popřípadě jména, a příjmení, telefon, podpis)</t>
  </si>
  <si>
    <t>Tabulka č. 10</t>
  </si>
  <si>
    <t xml:space="preserve">z toho </t>
  </si>
  <si>
    <t>mimorozpočtové zdroje</t>
  </si>
  <si>
    <t>příjem prostředků podle § 25 odst. 1 písm. c) zákona č. 218/2000 Sb., ve znění pozdějších předpisů</t>
  </si>
  <si>
    <t>6=(3-5):2</t>
  </si>
  <si>
    <t>Kapitola: 327 Ministerstvo dopravy</t>
  </si>
  <si>
    <t>PŘÍJMY KAPITOLY NA PROGRAMY/PROJEKTY SPOLUFINANCOVANÉ Z ROZPOČTU EVROPSKÉ UNIE NEBO FINANČNÍCH MECHANISMŮ</t>
  </si>
  <si>
    <t>Sestavil: Ing. Novák, 225131196</t>
  </si>
  <si>
    <t>Kontroloval: Ing. Vrkoslav, 225131198</t>
  </si>
  <si>
    <t>Skutečnost k 31.12.2021</t>
  </si>
  <si>
    <t>Nástroj včetně analytiky</t>
  </si>
  <si>
    <t>kód(5ti místný)</t>
  </si>
  <si>
    <t>název včetně analytiky</t>
  </si>
  <si>
    <t>Datum: 12. 2. 2022</t>
  </si>
  <si>
    <t>Víceleté finanční rámce 2004-2006 a 2007-2013 celkem</t>
  </si>
  <si>
    <t>Víceletý finanční rámec 2014-2020 celkem</t>
  </si>
  <si>
    <t xml:space="preserve">   Operační programy 2014-2020 celkem</t>
  </si>
  <si>
    <t xml:space="preserve">   Komunitární programy 2014-2020 celkem</t>
  </si>
  <si>
    <t xml:space="preserve">   Jiné EU 2014-2020 celkem</t>
  </si>
  <si>
    <t>Víceletý finanční rámec 2021-2027 celkem</t>
  </si>
  <si>
    <t xml:space="preserve">   Společná zemedělská politika 2014-2020 celkem   </t>
  </si>
  <si>
    <t xml:space="preserve">   Operační programy 2021-2027 celkem</t>
  </si>
  <si>
    <t xml:space="preserve">   Společná zemedělská politika 2021-2027 celkem   </t>
  </si>
  <si>
    <t>Příjmy z rozpočtu EU celkem</t>
  </si>
  <si>
    <t>Příjmy z finančních mechanismu celkem</t>
  </si>
  <si>
    <t xml:space="preserve">   Evropské programy 2021-2027 celkem</t>
  </si>
  <si>
    <t>Pozn. nástroje s kódovým označením 046**, 047**,048** a 049** jsou zahrnuty ve víceletém finančním rámci 2014-2020.</t>
  </si>
  <si>
    <t>KP-Nástroj pro propojení Evropy 2014+</t>
  </si>
  <si>
    <t>Facilita na podporu oživení a odolnosti</t>
  </si>
  <si>
    <t>OP Doprava - ERDF 2014+</t>
  </si>
  <si>
    <t>OP Doprava -  CF 2014+</t>
  </si>
  <si>
    <t>OP Zaměstnanost 2014+</t>
  </si>
  <si>
    <t>NPO - Udržitelná a bezpečná doprava</t>
  </si>
  <si>
    <t>v tis.  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</si>
</sst>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1" fillId="0" borderId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24" fillId="0" borderId="0"/>
  </cellStyleXfs>
  <cellXfs count="93"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0" fontId="19" fillId="0" borderId="0" xfId="0" applyFont="1" applyFill="1" applyBorder="1"/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Alignme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20" fillId="0" borderId="0" xfId="0" applyFont="1" applyFill="1" applyAlignment="1">
      <alignment horizontal="center" vertical="center"/>
    </xf>
    <xf numFmtId="164" fontId="20" fillId="0" borderId="23" xfId="0" applyNumberFormat="1" applyFont="1" applyFill="1" applyBorder="1" applyAlignment="1"/>
    <xf numFmtId="164" fontId="20" fillId="0" borderId="24" xfId="0" applyNumberFormat="1" applyFont="1" applyFill="1" applyBorder="1" applyAlignment="1"/>
    <xf numFmtId="164" fontId="20" fillId="0" borderId="18" xfId="0" applyNumberFormat="1" applyFont="1" applyFill="1" applyBorder="1" applyAlignment="1"/>
    <xf numFmtId="3" fontId="20" fillId="0" borderId="18" xfId="0" applyNumberFormat="1" applyFont="1" applyFill="1" applyBorder="1" applyAlignment="1"/>
    <xf numFmtId="3" fontId="20" fillId="0" borderId="23" xfId="0" applyNumberFormat="1" applyFont="1" applyFill="1" applyBorder="1" applyAlignment="1"/>
    <xf numFmtId="3" fontId="20" fillId="0" borderId="24" xfId="0" applyNumberFormat="1" applyFont="1" applyFill="1" applyBorder="1" applyAlignment="1"/>
    <xf numFmtId="0" fontId="20" fillId="0" borderId="25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0" fontId="22" fillId="0" borderId="0" xfId="0" applyFont="1" applyFill="1" applyBorder="1"/>
    <xf numFmtId="0" fontId="22" fillId="0" borderId="13" xfId="0" applyFont="1" applyFill="1" applyBorder="1"/>
    <xf numFmtId="0" fontId="23" fillId="0" borderId="13" xfId="0" applyFont="1" applyFill="1" applyBorder="1"/>
    <xf numFmtId="0" fontId="23" fillId="0" borderId="13" xfId="0" applyFont="1" applyFill="1" applyBorder="1" applyAlignment="1">
      <alignment horizontal="right"/>
    </xf>
    <xf numFmtId="0" fontId="22" fillId="0" borderId="0" xfId="0" applyFont="1" applyFill="1" applyAlignment="1"/>
    <xf numFmtId="0" fontId="22" fillId="0" borderId="0" xfId="0" applyFont="1" applyFill="1"/>
    <xf numFmtId="0" fontId="20" fillId="0" borderId="16" xfId="0" applyFont="1" applyBorder="1" applyAlignment="1">
      <alignment horizontal="center" vertical="center"/>
    </xf>
    <xf numFmtId="0" fontId="23" fillId="0" borderId="0" xfId="0" applyFont="1" applyFill="1" applyAlignment="1">
      <alignment horizontal="right"/>
    </xf>
    <xf numFmtId="0" fontId="23" fillId="0" borderId="0" xfId="0" applyFont="1" applyFill="1" applyBorder="1"/>
    <xf numFmtId="0" fontId="23" fillId="0" borderId="0" xfId="0" applyFont="1" applyFill="1" applyBorder="1" applyAlignment="1">
      <alignment horizontal="right"/>
    </xf>
    <xf numFmtId="0" fontId="22" fillId="0" borderId="0" xfId="0" applyFont="1" applyFill="1" applyBorder="1" applyAlignment="1">
      <alignment horizontal="right"/>
    </xf>
    <xf numFmtId="2" fontId="23" fillId="0" borderId="0" xfId="0" applyNumberFormat="1" applyFont="1" applyFill="1" applyBorder="1" applyAlignment="1">
      <alignment horizontal="right"/>
    </xf>
    <xf numFmtId="0" fontId="19" fillId="0" borderId="20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/>
    </xf>
    <xf numFmtId="4" fontId="20" fillId="0" borderId="33" xfId="43" applyNumberFormat="1" applyFont="1" applyFill="1" applyBorder="1" applyAlignment="1"/>
    <xf numFmtId="4" fontId="20" fillId="0" borderId="32" xfId="43" applyNumberFormat="1" applyFont="1" applyFill="1" applyBorder="1" applyAlignment="1"/>
    <xf numFmtId="4" fontId="20" fillId="0" borderId="24" xfId="43" applyNumberFormat="1" applyFont="1" applyFill="1" applyBorder="1" applyAlignment="1"/>
    <xf numFmtId="4" fontId="20" fillId="0" borderId="17" xfId="43" applyNumberFormat="1" applyFont="1" applyFill="1" applyBorder="1" applyAlignment="1"/>
    <xf numFmtId="4" fontId="20" fillId="0" borderId="33" xfId="43" applyNumberFormat="1" applyFont="1" applyFill="1" applyBorder="1" applyAlignment="1">
      <alignment horizontal="right"/>
    </xf>
    <xf numFmtId="4" fontId="20" fillId="0" borderId="24" xfId="43" applyNumberFormat="1" applyFont="1" applyFill="1" applyBorder="1" applyAlignment="1">
      <alignment horizontal="right"/>
    </xf>
    <xf numFmtId="4" fontId="20" fillId="0" borderId="32" xfId="0" applyNumberFormat="1" applyFont="1" applyFill="1" applyBorder="1" applyAlignment="1">
      <alignment horizontal="right"/>
    </xf>
    <xf numFmtId="4" fontId="20" fillId="0" borderId="24" xfId="0" applyNumberFormat="1" applyFont="1" applyFill="1" applyBorder="1" applyAlignment="1">
      <alignment horizontal="right"/>
    </xf>
    <xf numFmtId="2" fontId="20" fillId="0" borderId="31" xfId="0" applyNumberFormat="1" applyFont="1" applyFill="1" applyBorder="1" applyAlignment="1">
      <alignment horizontal="right"/>
    </xf>
    <xf numFmtId="2" fontId="23" fillId="0" borderId="21" xfId="0" applyNumberFormat="1" applyFont="1" applyFill="1" applyBorder="1" applyAlignment="1">
      <alignment horizontal="right"/>
    </xf>
    <xf numFmtId="4" fontId="20" fillId="0" borderId="29" xfId="43" applyNumberFormat="1" applyFont="1" applyFill="1" applyBorder="1" applyAlignment="1"/>
    <xf numFmtId="4" fontId="20" fillId="0" borderId="25" xfId="43" applyNumberFormat="1" applyFont="1" applyFill="1" applyBorder="1" applyAlignment="1"/>
    <xf numFmtId="4" fontId="20" fillId="0" borderId="29" xfId="0" applyNumberFormat="1" applyFont="1" applyFill="1" applyBorder="1" applyAlignment="1">
      <alignment horizontal="right"/>
    </xf>
    <xf numFmtId="4" fontId="21" fillId="0" borderId="29" xfId="43" applyNumberFormat="1" applyFont="1" applyFill="1" applyBorder="1" applyAlignment="1"/>
    <xf numFmtId="2" fontId="21" fillId="0" borderId="31" xfId="0" applyNumberFormat="1" applyFont="1" applyFill="1" applyBorder="1" applyAlignment="1">
      <alignment horizontal="right"/>
    </xf>
    <xf numFmtId="4" fontId="21" fillId="0" borderId="26" xfId="43" applyNumberFormat="1" applyFont="1" applyFill="1" applyBorder="1" applyAlignment="1"/>
    <xf numFmtId="4" fontId="21" fillId="0" borderId="23" xfId="43" applyNumberFormat="1" applyFont="1" applyFill="1" applyBorder="1" applyAlignment="1"/>
    <xf numFmtId="4" fontId="21" fillId="0" borderId="23" xfId="0" applyNumberFormat="1" applyFont="1" applyFill="1" applyBorder="1" applyAlignment="1">
      <alignment horizontal="right"/>
    </xf>
    <xf numFmtId="2" fontId="21" fillId="0" borderId="23" xfId="0" applyNumberFormat="1" applyFont="1" applyFill="1" applyBorder="1" applyAlignment="1">
      <alignment horizontal="right"/>
    </xf>
    <xf numFmtId="4" fontId="21" fillId="0" borderId="29" xfId="0" applyNumberFormat="1" applyFont="1" applyFill="1" applyBorder="1" applyAlignment="1">
      <alignment horizontal="right"/>
    </xf>
    <xf numFmtId="0" fontId="21" fillId="0" borderId="14" xfId="0" applyFont="1" applyFill="1" applyBorder="1" applyAlignment="1">
      <alignment horizontal="right"/>
    </xf>
    <xf numFmtId="0" fontId="21" fillId="0" borderId="17" xfId="0" applyFont="1" applyFill="1" applyBorder="1" applyAlignment="1">
      <alignment horizontal="right"/>
    </xf>
    <xf numFmtId="4" fontId="19" fillId="0" borderId="0" xfId="0" applyNumberFormat="1" applyFont="1" applyFill="1"/>
    <xf numFmtId="2" fontId="19" fillId="0" borderId="0" xfId="0" applyNumberFormat="1" applyFont="1" applyFill="1"/>
    <xf numFmtId="4" fontId="25" fillId="0" borderId="0" xfId="0" applyNumberFormat="1" applyFont="1" applyFill="1"/>
    <xf numFmtId="0" fontId="21" fillId="0" borderId="0" xfId="0" applyFont="1" applyFill="1" applyBorder="1" applyAlignment="1">
      <alignment horizontal="center" vertical="center"/>
    </xf>
    <xf numFmtId="3" fontId="21" fillId="0" borderId="11" xfId="0" applyNumberFormat="1" applyFont="1" applyFill="1" applyBorder="1" applyAlignment="1">
      <alignment horizontal="left"/>
    </xf>
    <xf numFmtId="3" fontId="21" fillId="0" borderId="22" xfId="0" applyNumberFormat="1" applyFont="1" applyFill="1" applyBorder="1" applyAlignment="1">
      <alignment horizontal="left"/>
    </xf>
    <xf numFmtId="3" fontId="21" fillId="0" borderId="15" xfId="0" applyNumberFormat="1" applyFont="1" applyFill="1" applyBorder="1" applyAlignment="1">
      <alignment horizontal="left"/>
    </xf>
    <xf numFmtId="3" fontId="21" fillId="0" borderId="29" xfId="0" applyNumberFormat="1" applyFont="1" applyFill="1" applyBorder="1" applyAlignment="1">
      <alignment horizontal="left"/>
    </xf>
    <xf numFmtId="3" fontId="20" fillId="0" borderId="10" xfId="0" applyNumberFormat="1" applyFont="1" applyFill="1" applyBorder="1" applyAlignment="1">
      <alignment horizontal="left"/>
    </xf>
    <xf numFmtId="3" fontId="20" fillId="0" borderId="25" xfId="0" applyNumberFormat="1" applyFont="1" applyFill="1" applyBorder="1" applyAlignment="1">
      <alignment horizontal="left"/>
    </xf>
    <xf numFmtId="3" fontId="20" fillId="0" borderId="30" xfId="0" applyNumberFormat="1" applyFont="1" applyFill="1" applyBorder="1" applyAlignment="1">
      <alignment horizontal="left"/>
    </xf>
    <xf numFmtId="3" fontId="20" fillId="0" borderId="31" xfId="0" applyNumberFormat="1" applyFont="1" applyFill="1" applyBorder="1" applyAlignment="1">
      <alignment horizontal="left"/>
    </xf>
    <xf numFmtId="0" fontId="20" fillId="0" borderId="11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1" fillId="0" borderId="27" xfId="0" applyFont="1" applyFill="1" applyBorder="1" applyAlignment="1">
      <alignment horizontal="left"/>
    </xf>
    <xf numFmtId="0" fontId="21" fillId="0" borderId="28" xfId="0" applyFont="1" applyFill="1" applyBorder="1" applyAlignment="1">
      <alignment horizontal="left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3" fontId="21" fillId="0" borderId="10" xfId="0" applyNumberFormat="1" applyFont="1" applyFill="1" applyBorder="1" applyAlignment="1">
      <alignment horizontal="left"/>
    </xf>
    <xf numFmtId="3" fontId="21" fillId="0" borderId="25" xfId="0" applyNumberFormat="1" applyFont="1" applyFill="1" applyBorder="1" applyAlignment="1">
      <alignment horizontal="left"/>
    </xf>
    <xf numFmtId="3" fontId="20" fillId="0" borderId="15" xfId="0" applyNumberFormat="1" applyFont="1" applyFill="1" applyBorder="1" applyAlignment="1">
      <alignment horizontal="left"/>
    </xf>
    <xf numFmtId="3" fontId="20" fillId="0" borderId="29" xfId="0" applyNumberFormat="1" applyFont="1" applyFill="1" applyBorder="1" applyAlignment="1">
      <alignment horizontal="left"/>
    </xf>
    <xf numFmtId="0" fontId="21" fillId="0" borderId="15" xfId="0" applyFont="1" applyFill="1" applyBorder="1" applyAlignment="1">
      <alignment horizontal="left"/>
    </xf>
    <xf numFmtId="0" fontId="21" fillId="0" borderId="29" xfId="0" applyFont="1" applyFill="1" applyBorder="1" applyAlignment="1">
      <alignment horizontal="left"/>
    </xf>
    <xf numFmtId="0" fontId="19" fillId="0" borderId="13" xfId="0" applyFont="1" applyFill="1" applyBorder="1" applyAlignment="1">
      <alignment horizontal="right"/>
    </xf>
  </cellXfs>
  <cellStyles count="44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al_Tableau1" xfId="28"/>
    <cellStyle name="Normální" xfId="0" builtinId="0"/>
    <cellStyle name="Normální 2" xfId="43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showGridLines="0" tabSelected="1" topLeftCell="D2" zoomScale="70" zoomScaleNormal="70" workbookViewId="0">
      <selection activeCell="I29" sqref="I29"/>
    </sheetView>
  </sheetViews>
  <sheetFormatPr defaultColWidth="9.140625" defaultRowHeight="12.75" x14ac:dyDescent="0.2"/>
  <cols>
    <col min="1" max="1" width="9.140625" style="1"/>
    <col min="2" max="2" width="22.28515625" style="1" customWidth="1"/>
    <col min="3" max="3" width="63.42578125" style="1" customWidth="1"/>
    <col min="4" max="6" width="20.7109375" style="1" customWidth="1"/>
    <col min="7" max="7" width="20.42578125" style="1" customWidth="1"/>
    <col min="8" max="8" width="29.7109375" style="1" customWidth="1"/>
    <col min="9" max="9" width="15.28515625" style="1" customWidth="1"/>
    <col min="10" max="10" width="1.85546875" style="1" customWidth="1"/>
    <col min="11" max="12" width="12.85546875" style="1" bestFit="1" customWidth="1"/>
    <col min="13" max="16384" width="9.140625" style="1"/>
  </cols>
  <sheetData>
    <row r="1" spans="1:11" ht="15" hidden="1" x14ac:dyDescent="0.2">
      <c r="D1" s="7"/>
      <c r="E1" s="7"/>
      <c r="F1" s="7"/>
    </row>
    <row r="2" spans="1:11" ht="15.75" customHeight="1" x14ac:dyDescent="0.2">
      <c r="B2" s="25"/>
      <c r="C2" s="25"/>
      <c r="D2" s="27"/>
      <c r="E2" s="27"/>
      <c r="F2" s="27"/>
      <c r="G2" s="25"/>
      <c r="H2" s="25"/>
      <c r="I2" s="25"/>
    </row>
    <row r="3" spans="1:11" ht="21" customHeight="1" x14ac:dyDescent="0.2">
      <c r="B3" s="8" t="s">
        <v>10</v>
      </c>
      <c r="C3" s="25"/>
      <c r="D3" s="27"/>
      <c r="E3" s="27"/>
      <c r="F3" s="27"/>
      <c r="G3" s="25"/>
      <c r="H3" s="25"/>
      <c r="I3" s="7" t="s">
        <v>5</v>
      </c>
      <c r="J3" s="7"/>
    </row>
    <row r="4" spans="1:11" ht="14.25" customHeight="1" x14ac:dyDescent="0.2">
      <c r="B4" s="28"/>
      <c r="C4" s="25"/>
      <c r="D4" s="29"/>
      <c r="E4" s="29"/>
      <c r="F4" s="29"/>
      <c r="G4" s="20"/>
      <c r="H4" s="20"/>
      <c r="I4" s="20"/>
    </row>
    <row r="5" spans="1:11" ht="14.25" customHeight="1" x14ac:dyDescent="0.2">
      <c r="B5" s="20"/>
      <c r="C5" s="28"/>
      <c r="D5" s="29"/>
      <c r="E5" s="29"/>
      <c r="F5" s="29"/>
      <c r="G5" s="20"/>
      <c r="H5" s="20"/>
      <c r="I5" s="20"/>
    </row>
    <row r="6" spans="1:11" ht="14.25" customHeight="1" x14ac:dyDescent="0.2">
      <c r="B6" s="20"/>
      <c r="C6" s="61" t="s">
        <v>11</v>
      </c>
      <c r="D6" s="61"/>
      <c r="E6" s="61"/>
      <c r="F6" s="61"/>
      <c r="G6" s="61"/>
      <c r="H6" s="61"/>
      <c r="I6" s="61"/>
    </row>
    <row r="7" spans="1:11" ht="14.25" customHeight="1" thickBot="1" x14ac:dyDescent="0.25">
      <c r="B7" s="21"/>
      <c r="C7" s="22"/>
      <c r="D7" s="23"/>
      <c r="E7" s="23"/>
      <c r="F7" s="29"/>
      <c r="G7" s="21"/>
      <c r="H7" s="21"/>
      <c r="I7" s="92" t="s">
        <v>38</v>
      </c>
    </row>
    <row r="8" spans="1:11" ht="18" customHeight="1" thickBot="1" x14ac:dyDescent="0.25">
      <c r="B8" s="70" t="s">
        <v>15</v>
      </c>
      <c r="C8" s="74"/>
      <c r="D8" s="70" t="s">
        <v>0</v>
      </c>
      <c r="E8" s="71"/>
      <c r="F8" s="79" t="s">
        <v>14</v>
      </c>
      <c r="G8" s="72" t="s">
        <v>6</v>
      </c>
      <c r="H8" s="73"/>
      <c r="I8" s="79" t="s">
        <v>1</v>
      </c>
      <c r="J8" s="9"/>
    </row>
    <row r="9" spans="1:11" ht="69.75" customHeight="1" x14ac:dyDescent="0.2">
      <c r="B9" s="75"/>
      <c r="C9" s="76"/>
      <c r="D9" s="79" t="s">
        <v>2</v>
      </c>
      <c r="E9" s="79" t="s">
        <v>3</v>
      </c>
      <c r="F9" s="81"/>
      <c r="G9" s="84" t="s">
        <v>7</v>
      </c>
      <c r="H9" s="79" t="s">
        <v>8</v>
      </c>
      <c r="I9" s="81"/>
      <c r="J9" s="5"/>
    </row>
    <row r="10" spans="1:11" ht="12.75" customHeight="1" thickBot="1" x14ac:dyDescent="0.25">
      <c r="B10" s="77"/>
      <c r="C10" s="78"/>
      <c r="D10" s="80"/>
      <c r="E10" s="80"/>
      <c r="F10" s="80"/>
      <c r="G10" s="85"/>
      <c r="H10" s="80"/>
      <c r="I10" s="80"/>
      <c r="J10" s="10"/>
      <c r="K10" s="2"/>
    </row>
    <row r="11" spans="1:11" s="11" customFormat="1" ht="20.100000000000001" customHeight="1" thickBot="1" x14ac:dyDescent="0.25">
      <c r="A11" s="18"/>
      <c r="B11" s="19" t="s">
        <v>16</v>
      </c>
      <c r="C11" s="26" t="s">
        <v>17</v>
      </c>
      <c r="D11" s="33">
        <v>1</v>
      </c>
      <c r="E11" s="32">
        <v>2</v>
      </c>
      <c r="F11" s="32">
        <v>3</v>
      </c>
      <c r="G11" s="32">
        <v>4</v>
      </c>
      <c r="H11" s="34">
        <v>5</v>
      </c>
      <c r="I11" s="35" t="s">
        <v>9</v>
      </c>
      <c r="J11" s="4"/>
    </row>
    <row r="12" spans="1:11" ht="20.100000000000001" customHeight="1" x14ac:dyDescent="0.2">
      <c r="B12" s="16">
        <v>10501</v>
      </c>
      <c r="C12" s="12" t="s">
        <v>34</v>
      </c>
      <c r="D12" s="36">
        <v>5351690</v>
      </c>
      <c r="E12" s="37">
        <v>5351690</v>
      </c>
      <c r="F12" s="37">
        <v>3383373.6697200001</v>
      </c>
      <c r="G12" s="36">
        <v>0</v>
      </c>
      <c r="H12" s="40">
        <v>2235590.108</v>
      </c>
      <c r="I12" s="44">
        <f>IFERROR((F12-H12)/E12*100,"x")</f>
        <v>21.447123464176741</v>
      </c>
      <c r="J12" s="3"/>
    </row>
    <row r="13" spans="1:11" ht="20.100000000000001" customHeight="1" x14ac:dyDescent="0.2">
      <c r="B13" s="17">
        <v>10502</v>
      </c>
      <c r="C13" s="13" t="s">
        <v>35</v>
      </c>
      <c r="D13" s="38">
        <v>13927937.045</v>
      </c>
      <c r="E13" s="38">
        <v>13927937.045</v>
      </c>
      <c r="F13" s="38">
        <v>12446400.185770001</v>
      </c>
      <c r="G13" s="38">
        <v>0</v>
      </c>
      <c r="H13" s="41">
        <v>4776110.3930000002</v>
      </c>
      <c r="I13" s="44">
        <f t="shared" ref="I13:I29" si="0">IFERROR((F13-H13)/E13*100,"x")</f>
        <v>55.071255477303893</v>
      </c>
      <c r="J13" s="3"/>
    </row>
    <row r="14" spans="1:11" ht="20.100000000000001" customHeight="1" x14ac:dyDescent="0.2">
      <c r="B14" s="17">
        <v>10400</v>
      </c>
      <c r="C14" s="13" t="s">
        <v>36</v>
      </c>
      <c r="D14" s="37">
        <v>0</v>
      </c>
      <c r="E14" s="37">
        <v>3163.087</v>
      </c>
      <c r="F14" s="37">
        <v>937.63374999999996</v>
      </c>
      <c r="G14" s="37">
        <v>0</v>
      </c>
      <c r="H14" s="42">
        <v>0</v>
      </c>
      <c r="I14" s="44">
        <f t="shared" si="0"/>
        <v>29.642995908743579</v>
      </c>
      <c r="J14" s="3"/>
    </row>
    <row r="15" spans="1:11" ht="20.100000000000001" customHeight="1" x14ac:dyDescent="0.2">
      <c r="B15" s="17">
        <v>12101</v>
      </c>
      <c r="C15" s="13" t="s">
        <v>32</v>
      </c>
      <c r="D15" s="38">
        <v>5423395.7690000003</v>
      </c>
      <c r="E15" s="38">
        <v>5423395.7690000003</v>
      </c>
      <c r="F15" s="38">
        <f>3719415.36784-12596.91295</f>
        <v>3706818.4548900002</v>
      </c>
      <c r="G15" s="38">
        <v>35753.050430000003</v>
      </c>
      <c r="H15" s="43">
        <v>3671065.4044600003</v>
      </c>
      <c r="I15" s="44">
        <f t="shared" si="0"/>
        <v>0.65923734783220878</v>
      </c>
      <c r="J15" s="3"/>
    </row>
    <row r="16" spans="1:11" ht="20.100000000000001" customHeight="1" x14ac:dyDescent="0.2">
      <c r="B16" s="17">
        <v>17000</v>
      </c>
      <c r="C16" s="13" t="s">
        <v>33</v>
      </c>
      <c r="D16" s="38">
        <v>15000000</v>
      </c>
      <c r="E16" s="38">
        <v>0</v>
      </c>
      <c r="F16" s="38">
        <v>0</v>
      </c>
      <c r="G16" s="38">
        <v>0</v>
      </c>
      <c r="H16" s="43">
        <v>0</v>
      </c>
      <c r="I16" s="44" t="str">
        <f t="shared" si="0"/>
        <v>x</v>
      </c>
      <c r="J16" s="3"/>
    </row>
    <row r="17" spans="2:11" ht="19.5" customHeight="1" thickBot="1" x14ac:dyDescent="0.25">
      <c r="B17" s="15">
        <v>17021</v>
      </c>
      <c r="C17" s="14" t="s">
        <v>37</v>
      </c>
      <c r="D17" s="39">
        <v>0</v>
      </c>
      <c r="E17" s="39">
        <v>15000000</v>
      </c>
      <c r="F17" s="39">
        <v>0</v>
      </c>
      <c r="G17" s="39">
        <v>0</v>
      </c>
      <c r="H17" s="42">
        <v>0</v>
      </c>
      <c r="I17" s="44">
        <f t="shared" si="0"/>
        <v>0</v>
      </c>
      <c r="J17" s="3"/>
    </row>
    <row r="18" spans="2:11" ht="18" customHeight="1" x14ac:dyDescent="0.25">
      <c r="B18" s="62" t="s">
        <v>19</v>
      </c>
      <c r="C18" s="63"/>
      <c r="D18" s="51">
        <v>0</v>
      </c>
      <c r="E18" s="52">
        <v>0</v>
      </c>
      <c r="F18" s="52">
        <v>0</v>
      </c>
      <c r="G18" s="52">
        <v>0</v>
      </c>
      <c r="H18" s="53">
        <v>0</v>
      </c>
      <c r="I18" s="54" t="str">
        <f t="shared" si="0"/>
        <v>x</v>
      </c>
      <c r="J18" s="3"/>
    </row>
    <row r="19" spans="2:11" ht="18" customHeight="1" x14ac:dyDescent="0.25">
      <c r="B19" s="64" t="s">
        <v>20</v>
      </c>
      <c r="C19" s="65"/>
      <c r="D19" s="49">
        <f>SUM(D20:D23)</f>
        <v>24703022.814000003</v>
      </c>
      <c r="E19" s="49">
        <f t="shared" ref="E19:H19" si="1">SUM(E20:E23)</f>
        <v>24706185.901000004</v>
      </c>
      <c r="F19" s="49">
        <f t="shared" si="1"/>
        <v>19537529.94413</v>
      </c>
      <c r="G19" s="49">
        <f t="shared" si="1"/>
        <v>35753.050430000003</v>
      </c>
      <c r="H19" s="49">
        <f t="shared" si="1"/>
        <v>10682765.90546</v>
      </c>
      <c r="I19" s="50">
        <f t="shared" si="0"/>
        <v>35.840271234709661</v>
      </c>
      <c r="J19" s="3"/>
      <c r="K19" s="58"/>
    </row>
    <row r="20" spans="2:11" ht="18" customHeight="1" x14ac:dyDescent="0.2">
      <c r="B20" s="66" t="s">
        <v>21</v>
      </c>
      <c r="C20" s="67"/>
      <c r="D20" s="46">
        <f>SUM(D12:D14)</f>
        <v>19279627.045000002</v>
      </c>
      <c r="E20" s="46">
        <f t="shared" ref="E20:H20" si="2">SUM(E12:E14)</f>
        <v>19282790.132000003</v>
      </c>
      <c r="F20" s="46">
        <f t="shared" si="2"/>
        <v>15830711.48924</v>
      </c>
      <c r="G20" s="46">
        <f t="shared" si="2"/>
        <v>0</v>
      </c>
      <c r="H20" s="46">
        <f t="shared" si="2"/>
        <v>7011700.5010000002</v>
      </c>
      <c r="I20" s="44">
        <f t="shared" si="0"/>
        <v>45.735139613456425</v>
      </c>
      <c r="J20" s="3"/>
    </row>
    <row r="21" spans="2:11" ht="18" customHeight="1" x14ac:dyDescent="0.2">
      <c r="B21" s="68" t="s">
        <v>22</v>
      </c>
      <c r="C21" s="69"/>
      <c r="D21" s="47">
        <f>D15</f>
        <v>5423395.7690000003</v>
      </c>
      <c r="E21" s="47">
        <f t="shared" ref="E21:H21" si="3">E15</f>
        <v>5423395.7690000003</v>
      </c>
      <c r="F21" s="47">
        <f t="shared" si="3"/>
        <v>3706818.4548900002</v>
      </c>
      <c r="G21" s="47">
        <f t="shared" si="3"/>
        <v>35753.050430000003</v>
      </c>
      <c r="H21" s="47">
        <f t="shared" si="3"/>
        <v>3671065.4044600003</v>
      </c>
      <c r="I21" s="44">
        <f t="shared" si="0"/>
        <v>0.65923734783220878</v>
      </c>
      <c r="J21" s="3"/>
    </row>
    <row r="22" spans="2:11" ht="18" customHeight="1" x14ac:dyDescent="0.2">
      <c r="B22" s="68" t="s">
        <v>23</v>
      </c>
      <c r="C22" s="69"/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4" t="str">
        <f t="shared" si="0"/>
        <v>x</v>
      </c>
      <c r="J22" s="3"/>
    </row>
    <row r="23" spans="2:11" ht="18" customHeight="1" x14ac:dyDescent="0.2">
      <c r="B23" s="88" t="s">
        <v>25</v>
      </c>
      <c r="C23" s="89"/>
      <c r="D23" s="47">
        <v>0</v>
      </c>
      <c r="E23" s="37">
        <v>0</v>
      </c>
      <c r="F23" s="37">
        <v>0</v>
      </c>
      <c r="G23" s="37">
        <v>0</v>
      </c>
      <c r="H23" s="42">
        <v>0</v>
      </c>
      <c r="I23" s="44" t="str">
        <f t="shared" si="0"/>
        <v>x</v>
      </c>
      <c r="J23" s="3"/>
    </row>
    <row r="24" spans="2:11" ht="18" customHeight="1" x14ac:dyDescent="0.25">
      <c r="B24" s="86" t="s">
        <v>24</v>
      </c>
      <c r="C24" s="87"/>
      <c r="D24" s="49">
        <f>SUM(D25:D27)</f>
        <v>15000000</v>
      </c>
      <c r="E24" s="49">
        <f t="shared" ref="E24:H24" si="4">SUM(E25:E27)</f>
        <v>15000000</v>
      </c>
      <c r="F24" s="49">
        <f t="shared" si="4"/>
        <v>0</v>
      </c>
      <c r="G24" s="49">
        <f t="shared" si="4"/>
        <v>0</v>
      </c>
      <c r="H24" s="49">
        <f t="shared" si="4"/>
        <v>0</v>
      </c>
      <c r="I24" s="50">
        <f t="shared" si="0"/>
        <v>0</v>
      </c>
      <c r="J24" s="3"/>
    </row>
    <row r="25" spans="2:11" ht="18" customHeight="1" x14ac:dyDescent="0.2">
      <c r="B25" s="68" t="s">
        <v>26</v>
      </c>
      <c r="C25" s="69"/>
      <c r="D25" s="47">
        <v>0</v>
      </c>
      <c r="E25" s="37">
        <v>0</v>
      </c>
      <c r="F25" s="37">
        <v>0</v>
      </c>
      <c r="G25" s="37">
        <v>0</v>
      </c>
      <c r="H25" s="42">
        <v>0</v>
      </c>
      <c r="I25" s="44" t="str">
        <f t="shared" si="0"/>
        <v>x</v>
      </c>
      <c r="J25" s="3"/>
    </row>
    <row r="26" spans="2:11" ht="18" customHeight="1" x14ac:dyDescent="0.2">
      <c r="B26" s="68" t="s">
        <v>30</v>
      </c>
      <c r="C26" s="69"/>
      <c r="D26" s="48">
        <f>SUM(D16:D17)</f>
        <v>15000000</v>
      </c>
      <c r="E26" s="43">
        <f>SUM(E16:E17)</f>
        <v>15000000</v>
      </c>
      <c r="F26" s="43">
        <f>SUM(F16:F17)</f>
        <v>0</v>
      </c>
      <c r="G26" s="43">
        <f>SUM(G16:G17)</f>
        <v>0</v>
      </c>
      <c r="H26" s="43">
        <f>SUM(H16:H17)</f>
        <v>0</v>
      </c>
      <c r="I26" s="44">
        <f t="shared" si="0"/>
        <v>0</v>
      </c>
      <c r="J26" s="3"/>
    </row>
    <row r="27" spans="2:11" ht="18" customHeight="1" x14ac:dyDescent="0.2">
      <c r="B27" s="88" t="s">
        <v>27</v>
      </c>
      <c r="C27" s="89"/>
      <c r="D27" s="48">
        <v>0</v>
      </c>
      <c r="E27" s="43">
        <v>0</v>
      </c>
      <c r="F27" s="43">
        <v>0</v>
      </c>
      <c r="G27" s="43">
        <v>0</v>
      </c>
      <c r="H27" s="43">
        <v>0</v>
      </c>
      <c r="I27" s="44" t="str">
        <f t="shared" si="0"/>
        <v>x</v>
      </c>
      <c r="J27" s="3"/>
    </row>
    <row r="28" spans="2:11" ht="18" customHeight="1" x14ac:dyDescent="0.25">
      <c r="B28" s="90" t="s">
        <v>28</v>
      </c>
      <c r="C28" s="91"/>
      <c r="D28" s="55">
        <f>D18+D19+D24</f>
        <v>39703022.814000003</v>
      </c>
      <c r="E28" s="55">
        <f t="shared" ref="E28:H28" si="5">E18+E19+E24</f>
        <v>39706185.901000008</v>
      </c>
      <c r="F28" s="55">
        <f t="shared" si="5"/>
        <v>19537529.94413</v>
      </c>
      <c r="G28" s="55">
        <f t="shared" si="5"/>
        <v>35753.050430000003</v>
      </c>
      <c r="H28" s="55">
        <f t="shared" si="5"/>
        <v>10682765.90546</v>
      </c>
      <c r="I28" s="50">
        <f t="shared" si="0"/>
        <v>22.300716721439091</v>
      </c>
      <c r="J28" s="3"/>
    </row>
    <row r="29" spans="2:11" ht="18" customHeight="1" thickBot="1" x14ac:dyDescent="0.3">
      <c r="B29" s="82" t="s">
        <v>29</v>
      </c>
      <c r="C29" s="83"/>
      <c r="D29" s="56">
        <v>0</v>
      </c>
      <c r="E29" s="57">
        <v>0</v>
      </c>
      <c r="F29" s="57">
        <v>0</v>
      </c>
      <c r="G29" s="57">
        <v>0</v>
      </c>
      <c r="H29" s="57">
        <v>0</v>
      </c>
      <c r="I29" s="50" t="str">
        <f t="shared" si="0"/>
        <v>x</v>
      </c>
      <c r="J29" s="3"/>
    </row>
    <row r="30" spans="2:11" ht="15.75" customHeight="1" x14ac:dyDescent="0.2">
      <c r="B30" s="6" t="s">
        <v>31</v>
      </c>
      <c r="D30" s="30"/>
      <c r="E30" s="30"/>
      <c r="F30" s="30"/>
      <c r="G30" s="30"/>
      <c r="H30" s="30"/>
      <c r="I30" s="45"/>
      <c r="J30" s="3"/>
    </row>
    <row r="31" spans="2:11" ht="15.75" customHeight="1" x14ac:dyDescent="0.2">
      <c r="B31" s="24"/>
      <c r="C31" s="24"/>
      <c r="D31" s="30"/>
      <c r="E31" s="30"/>
      <c r="F31" s="30"/>
      <c r="G31" s="30"/>
      <c r="H31" s="30"/>
      <c r="I31" s="31"/>
      <c r="J31" s="3"/>
    </row>
    <row r="32" spans="2:11" ht="15.75" customHeight="1" x14ac:dyDescent="0.2">
      <c r="B32" s="24"/>
      <c r="C32" s="24"/>
      <c r="D32" s="30"/>
      <c r="E32" s="30"/>
      <c r="F32" s="30"/>
      <c r="G32" s="30"/>
      <c r="H32" s="30"/>
      <c r="I32" s="31"/>
      <c r="J32" s="3"/>
    </row>
    <row r="33" spans="2:9" ht="15.75" customHeight="1" x14ac:dyDescent="0.2">
      <c r="B33" s="25"/>
      <c r="C33" s="1" t="s">
        <v>12</v>
      </c>
      <c r="D33" s="25"/>
      <c r="E33" s="6" t="s">
        <v>13</v>
      </c>
      <c r="F33" s="25"/>
      <c r="G33" s="25"/>
      <c r="H33" s="1" t="s">
        <v>18</v>
      </c>
      <c r="I33" s="25"/>
    </row>
    <row r="34" spans="2:9" ht="13.5" customHeight="1" x14ac:dyDescent="0.2">
      <c r="B34" s="25"/>
      <c r="C34" s="1" t="s">
        <v>4</v>
      </c>
      <c r="D34" s="25"/>
      <c r="E34" s="6" t="s">
        <v>4</v>
      </c>
      <c r="F34" s="25"/>
      <c r="G34" s="24"/>
      <c r="H34" s="25"/>
      <c r="I34" s="25"/>
    </row>
    <row r="35" spans="2:9" ht="20.100000000000001" customHeight="1" x14ac:dyDescent="0.2">
      <c r="G35" s="6"/>
    </row>
    <row r="36" spans="2:9" ht="20.100000000000001" customHeight="1" x14ac:dyDescent="0.2"/>
    <row r="37" spans="2:9" ht="20.100000000000001" customHeight="1" x14ac:dyDescent="0.2"/>
    <row r="38" spans="2:9" ht="20.100000000000001" customHeight="1" x14ac:dyDescent="0.2"/>
    <row r="39" spans="2:9" ht="20.100000000000001" customHeight="1" x14ac:dyDescent="0.25">
      <c r="D39" s="60"/>
      <c r="E39" s="58"/>
    </row>
    <row r="40" spans="2:9" ht="20.100000000000001" customHeight="1" x14ac:dyDescent="0.2">
      <c r="D40" s="59"/>
    </row>
    <row r="41" spans="2:9" ht="20.100000000000001" customHeight="1" x14ac:dyDescent="0.2"/>
    <row r="42" spans="2:9" ht="20.100000000000001" customHeight="1" x14ac:dyDescent="0.2"/>
    <row r="43" spans="2:9" ht="20.100000000000001" customHeight="1" x14ac:dyDescent="0.2"/>
  </sheetData>
  <mergeCells count="22">
    <mergeCell ref="B29:C29"/>
    <mergeCell ref="D9:D10"/>
    <mergeCell ref="E9:E10"/>
    <mergeCell ref="F8:F10"/>
    <mergeCell ref="G9:G10"/>
    <mergeCell ref="B22:C22"/>
    <mergeCell ref="B24:C24"/>
    <mergeCell ref="B25:C25"/>
    <mergeCell ref="B26:C26"/>
    <mergeCell ref="B27:C27"/>
    <mergeCell ref="B23:C23"/>
    <mergeCell ref="B28:C28"/>
    <mergeCell ref="C6:I6"/>
    <mergeCell ref="B18:C18"/>
    <mergeCell ref="B19:C19"/>
    <mergeCell ref="B20:C20"/>
    <mergeCell ref="B21:C21"/>
    <mergeCell ref="D8:E8"/>
    <mergeCell ref="G8:H8"/>
    <mergeCell ref="B8:C10"/>
    <mergeCell ref="H9:H10"/>
    <mergeCell ref="I8:I10"/>
  </mergeCells>
  <phoneticPr fontId="0" type="noConversion"/>
  <pageMargins left="0.7" right="0.7" top="0.75" bottom="0.75" header="0.3" footer="0.3"/>
  <pageSetup paperSize="9" scale="61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 Příl.1 tab.10</vt:lpstr>
      <vt:lpstr>' Příl.1 tab.10'!Oblast_tisku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Lisová</dc:creator>
  <cp:lastModifiedBy>Novák Daniel Ing.</cp:lastModifiedBy>
  <cp:lastPrinted>2022-03-08T09:58:52Z</cp:lastPrinted>
  <dcterms:created xsi:type="dcterms:W3CDTF">2014-01-15T09:42:13Z</dcterms:created>
  <dcterms:modified xsi:type="dcterms:W3CDTF">2022-03-08T10:01:50Z</dcterms:modified>
</cp:coreProperties>
</file>