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Referátníky22\SZÚ 2021\Moje podklady\Tab č. 3_Platy\"/>
    </mc:Choice>
  </mc:AlternateContent>
  <bookViews>
    <workbookView xWindow="0" yWindow="0" windowWidth="19200" windowHeight="6550"/>
  </bookViews>
  <sheets>
    <sheet name="327 MD" sheetId="1" r:id="rId1"/>
  </sheets>
  <externalReferences>
    <externalReference r:id="rId2"/>
    <externalReference r:id="rId3"/>
  </externalReferences>
  <definedNames>
    <definedName name="A">[1]List1!#REF!</definedName>
    <definedName name="AV">'[2]301-KPR'!#REF!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MDS">'[2]301-KPR'!#REF!</definedName>
    <definedName name="MK">'[2]301-KPR'!#REF!</definedName>
    <definedName name="MPO">'[2]301-KPR'!#REF!</definedName>
    <definedName name="MS">'[2]301-KPR'!#REF!</definedName>
    <definedName name="MSMT">'[2]301-KPR'!#REF!</definedName>
    <definedName name="MZdr">'[2]301-KPR'!#REF!</definedName>
    <definedName name="MZe">'[2]301-KPR'!#REF!</definedName>
    <definedName name="_xlnm.Print_Titles" localSheetId="0">'327 MD'!$A:$A</definedName>
    <definedName name="NKU">'[2]301-KPR'!#REF!</definedName>
    <definedName name="_xlnm.Print_Area" localSheetId="0">'327 MD'!$A$1:$BI$257</definedName>
    <definedName name="RRTV">'[2]301-KPR'!#REF!</definedName>
    <definedName name="SSHR">'[2]301-KPR'!#REF!</definedName>
    <definedName name="SUJB">'[2]301-KPR'!#REF!</definedName>
    <definedName name="UOHS">'[2]301-KPR'!#REF!</definedName>
    <definedName name="UPV">'[2]301-KPR'!#REF!</definedName>
    <definedName name="US">'[2]301-KPR'!#REF!</definedName>
    <definedName name="USIS">'[2]301-KPR'!#REF!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A210" i="1" l="1"/>
  <c r="BZ210" i="1"/>
  <c r="BY210" i="1"/>
  <c r="BW210" i="1"/>
  <c r="BV210" i="1"/>
  <c r="BU210" i="1"/>
  <c r="BP210" i="1"/>
  <c r="BM210" i="1"/>
  <c r="BL210" i="1"/>
  <c r="BI210" i="1"/>
  <c r="BG210" i="1"/>
  <c r="BE210" i="1"/>
  <c r="BD210" i="1"/>
  <c r="BC210" i="1"/>
  <c r="BB210" i="1" s="1"/>
  <c r="BA210" i="1"/>
  <c r="AZ210" i="1"/>
  <c r="AY210" i="1"/>
  <c r="AW210" i="1"/>
  <c r="AV210" i="1"/>
  <c r="AU210" i="1"/>
  <c r="AE210" i="1"/>
  <c r="AA210" i="1"/>
  <c r="Z210" i="1"/>
  <c r="Y210" i="1"/>
  <c r="BR210" i="1" s="1"/>
  <c r="X210" i="1"/>
  <c r="BQ210" i="1" s="1"/>
  <c r="V210" i="1"/>
  <c r="BO210" i="1" s="1"/>
  <c r="P210" i="1"/>
  <c r="BH210" i="1" s="1"/>
  <c r="L210" i="1"/>
  <c r="AX210" i="1" s="1"/>
  <c r="K210" i="1"/>
  <c r="G210" i="1"/>
  <c r="F210" i="1"/>
  <c r="BF210" i="1" s="1"/>
  <c r="B210" i="1"/>
  <c r="BX210" i="1" s="1"/>
  <c r="CA209" i="1"/>
  <c r="BZ209" i="1"/>
  <c r="BY209" i="1"/>
  <c r="BW209" i="1"/>
  <c r="BV209" i="1"/>
  <c r="BU209" i="1"/>
  <c r="BT209" i="1" s="1"/>
  <c r="BP209" i="1"/>
  <c r="BL209" i="1"/>
  <c r="BI209" i="1"/>
  <c r="BE209" i="1"/>
  <c r="BD209" i="1"/>
  <c r="BC209" i="1"/>
  <c r="BA209" i="1"/>
  <c r="AZ209" i="1"/>
  <c r="AY209" i="1"/>
  <c r="AW209" i="1"/>
  <c r="AV209" i="1"/>
  <c r="AU209" i="1"/>
  <c r="AT209" i="1" s="1"/>
  <c r="AE209" i="1"/>
  <c r="AA209" i="1"/>
  <c r="Y209" i="1"/>
  <c r="X209" i="1"/>
  <c r="BQ209" i="1" s="1"/>
  <c r="P209" i="1"/>
  <c r="BH209" i="1" s="1"/>
  <c r="L209" i="1"/>
  <c r="AX209" i="1" s="1"/>
  <c r="K209" i="1"/>
  <c r="BG209" i="1" s="1"/>
  <c r="G209" i="1"/>
  <c r="F209" i="1"/>
  <c r="BF209" i="1" s="1"/>
  <c r="B209" i="1"/>
  <c r="BX209" i="1" s="1"/>
  <c r="CA208" i="1"/>
  <c r="BZ208" i="1"/>
  <c r="BY208" i="1"/>
  <c r="BW208" i="1"/>
  <c r="BV208" i="1"/>
  <c r="BU208" i="1"/>
  <c r="BP208" i="1"/>
  <c r="BL208" i="1"/>
  <c r="BI208" i="1"/>
  <c r="BC208" i="1"/>
  <c r="AY208" i="1"/>
  <c r="AU208" i="1"/>
  <c r="AE208" i="1"/>
  <c r="AA208" i="1"/>
  <c r="O208" i="1"/>
  <c r="Y208" i="1" s="1"/>
  <c r="N208" i="1"/>
  <c r="K208" i="1"/>
  <c r="BG208" i="1" s="1"/>
  <c r="G208" i="1"/>
  <c r="F208" i="1"/>
  <c r="BF208" i="1" s="1"/>
  <c r="B208" i="1"/>
  <c r="BX208" i="1" s="1"/>
  <c r="CA207" i="1"/>
  <c r="BZ207" i="1"/>
  <c r="BY207" i="1"/>
  <c r="BW207" i="1"/>
  <c r="BV207" i="1"/>
  <c r="BU207" i="1"/>
  <c r="BT207" i="1" s="1"/>
  <c r="BP207" i="1"/>
  <c r="BL207" i="1"/>
  <c r="BI207" i="1"/>
  <c r="BE207" i="1"/>
  <c r="BD207" i="1"/>
  <c r="BB207" i="1" s="1"/>
  <c r="BC207" i="1"/>
  <c r="BA207" i="1"/>
  <c r="AZ207" i="1"/>
  <c r="AY207" i="1"/>
  <c r="AW207" i="1"/>
  <c r="AV207" i="1"/>
  <c r="AU207" i="1"/>
  <c r="AE207" i="1"/>
  <c r="AA207" i="1"/>
  <c r="Y207" i="1"/>
  <c r="Z207" i="1" s="1"/>
  <c r="X207" i="1"/>
  <c r="P207" i="1"/>
  <c r="BH207" i="1" s="1"/>
  <c r="L207" i="1"/>
  <c r="AX207" i="1" s="1"/>
  <c r="K207" i="1"/>
  <c r="BG207" i="1" s="1"/>
  <c r="G207" i="1"/>
  <c r="F207" i="1"/>
  <c r="BF207" i="1" s="1"/>
  <c r="B207" i="1"/>
  <c r="BX207" i="1" s="1"/>
  <c r="CA206" i="1"/>
  <c r="BZ206" i="1"/>
  <c r="BY206" i="1"/>
  <c r="BW206" i="1"/>
  <c r="BV206" i="1"/>
  <c r="BU206" i="1"/>
  <c r="BT206" i="1"/>
  <c r="BP206" i="1"/>
  <c r="BL206" i="1"/>
  <c r="BI206" i="1"/>
  <c r="BH206" i="1"/>
  <c r="BE206" i="1"/>
  <c r="BD206" i="1"/>
  <c r="BC206" i="1"/>
  <c r="BB206" i="1" s="1"/>
  <c r="BA206" i="1"/>
  <c r="AZ206" i="1"/>
  <c r="AY206" i="1"/>
  <c r="AW206" i="1"/>
  <c r="AV206" i="1"/>
  <c r="AU206" i="1"/>
  <c r="AE206" i="1"/>
  <c r="AA206" i="1"/>
  <c r="Y206" i="1"/>
  <c r="X206" i="1"/>
  <c r="P206" i="1"/>
  <c r="L206" i="1"/>
  <c r="AX206" i="1" s="1"/>
  <c r="K206" i="1"/>
  <c r="BG206" i="1" s="1"/>
  <c r="G206" i="1"/>
  <c r="F206" i="1"/>
  <c r="BF206" i="1" s="1"/>
  <c r="B206" i="1"/>
  <c r="BX206" i="1" s="1"/>
  <c r="CA205" i="1"/>
  <c r="BZ205" i="1"/>
  <c r="BY205" i="1"/>
  <c r="BW205" i="1"/>
  <c r="BV205" i="1"/>
  <c r="BT205" i="1" s="1"/>
  <c r="BU205" i="1"/>
  <c r="BP205" i="1"/>
  <c r="BL205" i="1"/>
  <c r="BI205" i="1"/>
  <c r="BC205" i="1"/>
  <c r="AY205" i="1"/>
  <c r="AU205" i="1"/>
  <c r="AE205" i="1"/>
  <c r="AA205" i="1"/>
  <c r="O205" i="1"/>
  <c r="N205" i="1"/>
  <c r="K205" i="1"/>
  <c r="BG205" i="1" s="1"/>
  <c r="G205" i="1"/>
  <c r="F205" i="1"/>
  <c r="BF205" i="1" s="1"/>
  <c r="B205" i="1"/>
  <c r="BX205" i="1" s="1"/>
  <c r="CA204" i="1"/>
  <c r="BZ204" i="1"/>
  <c r="BY204" i="1"/>
  <c r="BW204" i="1"/>
  <c r="BV204" i="1"/>
  <c r="BU204" i="1"/>
  <c r="BP204" i="1"/>
  <c r="BL204" i="1"/>
  <c r="BI204" i="1"/>
  <c r="BE204" i="1"/>
  <c r="BD204" i="1"/>
  <c r="BC204" i="1"/>
  <c r="BA204" i="1"/>
  <c r="AZ204" i="1"/>
  <c r="AY204" i="1"/>
  <c r="AW204" i="1"/>
  <c r="AV204" i="1"/>
  <c r="AU204" i="1"/>
  <c r="AE204" i="1"/>
  <c r="AA204" i="1"/>
  <c r="Y204" i="1"/>
  <c r="BR204" i="1" s="1"/>
  <c r="X204" i="1"/>
  <c r="P204" i="1"/>
  <c r="BH204" i="1" s="1"/>
  <c r="L204" i="1"/>
  <c r="AX204" i="1" s="1"/>
  <c r="K204" i="1"/>
  <c r="BG204" i="1" s="1"/>
  <c r="G204" i="1"/>
  <c r="F204" i="1"/>
  <c r="BF204" i="1" s="1"/>
  <c r="B204" i="1"/>
  <c r="BX204" i="1" s="1"/>
  <c r="CA203" i="1"/>
  <c r="BZ203" i="1"/>
  <c r="BY203" i="1"/>
  <c r="BX203" i="1"/>
  <c r="BW203" i="1"/>
  <c r="BV203" i="1"/>
  <c r="BU203" i="1"/>
  <c r="BP203" i="1"/>
  <c r="BO203" i="1"/>
  <c r="BL203" i="1"/>
  <c r="BI203" i="1"/>
  <c r="BH203" i="1"/>
  <c r="BE203" i="1"/>
  <c r="BD203" i="1"/>
  <c r="BC203" i="1"/>
  <c r="BB203" i="1" s="1"/>
  <c r="BA203" i="1"/>
  <c r="AZ203" i="1"/>
  <c r="AY203" i="1"/>
  <c r="AX203" i="1"/>
  <c r="AW203" i="1"/>
  <c r="AV203" i="1"/>
  <c r="AU203" i="1"/>
  <c r="AE203" i="1"/>
  <c r="Z203" i="1"/>
  <c r="Y203" i="1"/>
  <c r="X203" i="1"/>
  <c r="BQ203" i="1" s="1"/>
  <c r="P203" i="1"/>
  <c r="K203" i="1"/>
  <c r="BG203" i="1" s="1"/>
  <c r="F203" i="1"/>
  <c r="BF203" i="1" s="1"/>
  <c r="CA202" i="1"/>
  <c r="BZ202" i="1"/>
  <c r="BY202" i="1"/>
  <c r="BX202" i="1"/>
  <c r="BW202" i="1"/>
  <c r="BV202" i="1"/>
  <c r="BU202" i="1"/>
  <c r="BP202" i="1"/>
  <c r="BO202" i="1"/>
  <c r="BL202" i="1"/>
  <c r="BI202" i="1"/>
  <c r="BE202" i="1"/>
  <c r="BD202" i="1"/>
  <c r="BC202" i="1"/>
  <c r="BA202" i="1"/>
  <c r="AZ202" i="1"/>
  <c r="AY202" i="1"/>
  <c r="AX202" i="1"/>
  <c r="AW202" i="1"/>
  <c r="AV202" i="1"/>
  <c r="AT202" i="1" s="1"/>
  <c r="AU202" i="1"/>
  <c r="AE202" i="1"/>
  <c r="Y202" i="1"/>
  <c r="X202" i="1"/>
  <c r="P202" i="1"/>
  <c r="K202" i="1"/>
  <c r="F202" i="1"/>
  <c r="BY201" i="1"/>
  <c r="BU201" i="1"/>
  <c r="BC201" i="1"/>
  <c r="AY201" i="1"/>
  <c r="AU201" i="1"/>
  <c r="AR201" i="1"/>
  <c r="AQ201" i="1"/>
  <c r="AP201" i="1"/>
  <c r="AN201" i="1"/>
  <c r="AM201" i="1"/>
  <c r="AK201" i="1"/>
  <c r="AJ201" i="1"/>
  <c r="AH201" i="1"/>
  <c r="AG201" i="1"/>
  <c r="AD201" i="1"/>
  <c r="BW201" i="1" s="1"/>
  <c r="AC201" i="1"/>
  <c r="AA201" i="1" s="1"/>
  <c r="W201" i="1"/>
  <c r="U201" i="1"/>
  <c r="S201" i="1"/>
  <c r="R201" i="1"/>
  <c r="O201" i="1"/>
  <c r="N201" i="1"/>
  <c r="J201" i="1"/>
  <c r="I201" i="1"/>
  <c r="G201" i="1" s="1"/>
  <c r="E201" i="1"/>
  <c r="D201" i="1"/>
  <c r="B201" i="1" s="1"/>
  <c r="BY199" i="1"/>
  <c r="BU199" i="1"/>
  <c r="BC199" i="1"/>
  <c r="AY199" i="1"/>
  <c r="AU199" i="1"/>
  <c r="W199" i="1"/>
  <c r="BL199" i="1" s="1"/>
  <c r="AE198" i="1"/>
  <c r="Y198" i="1"/>
  <c r="Z198" i="1" s="1"/>
  <c r="X198" i="1"/>
  <c r="P198" i="1"/>
  <c r="K198" i="1"/>
  <c r="F198" i="1"/>
  <c r="CA197" i="1"/>
  <c r="BZ197" i="1"/>
  <c r="BW197" i="1"/>
  <c r="BV197" i="1"/>
  <c r="BE197" i="1"/>
  <c r="BD197" i="1"/>
  <c r="BA197" i="1"/>
  <c r="AZ197" i="1"/>
  <c r="AW197" i="1"/>
  <c r="AV197" i="1"/>
  <c r="AE197" i="1"/>
  <c r="Y197" i="1"/>
  <c r="X197" i="1"/>
  <c r="BQ197" i="1" s="1"/>
  <c r="P197" i="1"/>
  <c r="BH197" i="1" s="1"/>
  <c r="K197" i="1"/>
  <c r="BG197" i="1" s="1"/>
  <c r="F197" i="1"/>
  <c r="BF197" i="1" s="1"/>
  <c r="CA196" i="1"/>
  <c r="BZ196" i="1"/>
  <c r="BW196" i="1"/>
  <c r="BV196" i="1"/>
  <c r="BE196" i="1"/>
  <c r="BD196" i="1"/>
  <c r="BA196" i="1"/>
  <c r="AZ196" i="1"/>
  <c r="AW196" i="1"/>
  <c r="AV196" i="1"/>
  <c r="AE196" i="1"/>
  <c r="Y196" i="1"/>
  <c r="X196" i="1"/>
  <c r="BM196" i="1" s="1"/>
  <c r="P196" i="1"/>
  <c r="BH196" i="1" s="1"/>
  <c r="K196" i="1"/>
  <c r="BG196" i="1" s="1"/>
  <c r="F196" i="1"/>
  <c r="BF196" i="1" s="1"/>
  <c r="CA195" i="1"/>
  <c r="BZ195" i="1"/>
  <c r="BW195" i="1"/>
  <c r="BV195" i="1"/>
  <c r="BE195" i="1"/>
  <c r="BD195" i="1"/>
  <c r="BA195" i="1"/>
  <c r="AZ195" i="1"/>
  <c r="AW195" i="1"/>
  <c r="AV195" i="1"/>
  <c r="AE195" i="1"/>
  <c r="Y195" i="1"/>
  <c r="X195" i="1"/>
  <c r="P195" i="1"/>
  <c r="BH195" i="1" s="1"/>
  <c r="K195" i="1"/>
  <c r="BG195" i="1" s="1"/>
  <c r="F195" i="1"/>
  <c r="BF195" i="1" s="1"/>
  <c r="CA194" i="1"/>
  <c r="BZ194" i="1"/>
  <c r="BW194" i="1"/>
  <c r="BV194" i="1"/>
  <c r="BH194" i="1"/>
  <c r="BE194" i="1"/>
  <c r="BD194" i="1"/>
  <c r="BA194" i="1"/>
  <c r="AZ194" i="1"/>
  <c r="AW194" i="1"/>
  <c r="AV194" i="1"/>
  <c r="AE194" i="1"/>
  <c r="Y194" i="1"/>
  <c r="X194" i="1"/>
  <c r="BQ194" i="1" s="1"/>
  <c r="P194" i="1"/>
  <c r="K194" i="1"/>
  <c r="BG194" i="1" s="1"/>
  <c r="F194" i="1"/>
  <c r="BF194" i="1" s="1"/>
  <c r="CA193" i="1"/>
  <c r="BZ193" i="1"/>
  <c r="BW193" i="1"/>
  <c r="BV193" i="1"/>
  <c r="BE193" i="1"/>
  <c r="BD193" i="1"/>
  <c r="BA193" i="1"/>
  <c r="AZ193" i="1"/>
  <c r="AW193" i="1"/>
  <c r="AV193" i="1"/>
  <c r="AE193" i="1"/>
  <c r="Y193" i="1"/>
  <c r="X193" i="1"/>
  <c r="P193" i="1"/>
  <c r="BH193" i="1" s="1"/>
  <c r="K193" i="1"/>
  <c r="BG193" i="1" s="1"/>
  <c r="F193" i="1"/>
  <c r="BF193" i="1" s="1"/>
  <c r="AE192" i="1"/>
  <c r="Z192" i="1"/>
  <c r="Y192" i="1"/>
  <c r="X192" i="1"/>
  <c r="P192" i="1"/>
  <c r="K192" i="1"/>
  <c r="F192" i="1"/>
  <c r="AE191" i="1"/>
  <c r="Y191" i="1"/>
  <c r="Z191" i="1" s="1"/>
  <c r="X191" i="1"/>
  <c r="P191" i="1"/>
  <c r="K191" i="1"/>
  <c r="F191" i="1"/>
  <c r="CA190" i="1"/>
  <c r="BZ190" i="1"/>
  <c r="BW190" i="1"/>
  <c r="BV190" i="1"/>
  <c r="BE190" i="1"/>
  <c r="BD190" i="1"/>
  <c r="BA190" i="1"/>
  <c r="AZ190" i="1"/>
  <c r="AW190" i="1"/>
  <c r="AV190" i="1"/>
  <c r="AE190" i="1"/>
  <c r="Y190" i="1"/>
  <c r="X190" i="1"/>
  <c r="P190" i="1"/>
  <c r="K190" i="1"/>
  <c r="F190" i="1"/>
  <c r="BY189" i="1"/>
  <c r="BU189" i="1"/>
  <c r="BC189" i="1"/>
  <c r="AY189" i="1"/>
  <c r="AU189" i="1"/>
  <c r="AQ189" i="1"/>
  <c r="AP189" i="1"/>
  <c r="AN189" i="1"/>
  <c r="AM189" i="1"/>
  <c r="AK189" i="1"/>
  <c r="AJ189" i="1"/>
  <c r="AH189" i="1"/>
  <c r="AG189" i="1"/>
  <c r="AD189" i="1"/>
  <c r="AC189" i="1"/>
  <c r="AA189" i="1" s="1"/>
  <c r="W189" i="1"/>
  <c r="BP189" i="1" s="1"/>
  <c r="U189" i="1"/>
  <c r="S189" i="1"/>
  <c r="R189" i="1"/>
  <c r="O189" i="1"/>
  <c r="N189" i="1"/>
  <c r="L189" i="1" s="1"/>
  <c r="J189" i="1"/>
  <c r="K189" i="1" s="1"/>
  <c r="I189" i="1"/>
  <c r="G189" i="1" s="1"/>
  <c r="E189" i="1"/>
  <c r="D189" i="1"/>
  <c r="BY187" i="1"/>
  <c r="BU187" i="1"/>
  <c r="BC187" i="1"/>
  <c r="AY187" i="1"/>
  <c r="AU187" i="1"/>
  <c r="W187" i="1"/>
  <c r="BP187" i="1" s="1"/>
  <c r="CA186" i="1"/>
  <c r="BZ186" i="1"/>
  <c r="BW186" i="1"/>
  <c r="BV186" i="1"/>
  <c r="BF186" i="1"/>
  <c r="BE186" i="1"/>
  <c r="BD186" i="1"/>
  <c r="BA186" i="1"/>
  <c r="AZ186" i="1"/>
  <c r="AW186" i="1"/>
  <c r="AV186" i="1"/>
  <c r="AE186" i="1"/>
  <c r="Z186" i="1"/>
  <c r="Y186" i="1"/>
  <c r="BN186" i="1" s="1"/>
  <c r="X186" i="1"/>
  <c r="BQ186" i="1" s="1"/>
  <c r="P186" i="1"/>
  <c r="BH186" i="1" s="1"/>
  <c r="K186" i="1"/>
  <c r="BG186" i="1" s="1"/>
  <c r="F186" i="1"/>
  <c r="CA185" i="1"/>
  <c r="BZ185" i="1"/>
  <c r="BW185" i="1"/>
  <c r="BW151" i="1" s="1"/>
  <c r="BV185" i="1"/>
  <c r="BE185" i="1"/>
  <c r="BE151" i="1" s="1"/>
  <c r="BD185" i="1"/>
  <c r="BA185" i="1"/>
  <c r="AZ185" i="1"/>
  <c r="AW185" i="1"/>
  <c r="AW151" i="1" s="1"/>
  <c r="AV185" i="1"/>
  <c r="AE185" i="1"/>
  <c r="Y185" i="1"/>
  <c r="BN185" i="1" s="1"/>
  <c r="X185" i="1"/>
  <c r="P185" i="1"/>
  <c r="BH185" i="1" s="1"/>
  <c r="K185" i="1"/>
  <c r="BG185" i="1" s="1"/>
  <c r="F185" i="1"/>
  <c r="BF185" i="1" s="1"/>
  <c r="CA184" i="1"/>
  <c r="BZ184" i="1"/>
  <c r="BW184" i="1"/>
  <c r="BV184" i="1"/>
  <c r="BF184" i="1"/>
  <c r="BE184" i="1"/>
  <c r="BD184" i="1"/>
  <c r="BA184" i="1"/>
  <c r="AZ184" i="1"/>
  <c r="AW184" i="1"/>
  <c r="AV184" i="1"/>
  <c r="AE184" i="1"/>
  <c r="Z184" i="1"/>
  <c r="Y184" i="1"/>
  <c r="BN184" i="1" s="1"/>
  <c r="X184" i="1"/>
  <c r="BQ184" i="1" s="1"/>
  <c r="P184" i="1"/>
  <c r="BH184" i="1" s="1"/>
  <c r="K184" i="1"/>
  <c r="BG184" i="1" s="1"/>
  <c r="F184" i="1"/>
  <c r="CA183" i="1"/>
  <c r="BZ183" i="1"/>
  <c r="BW183" i="1"/>
  <c r="BV183" i="1"/>
  <c r="BE183" i="1"/>
  <c r="BD183" i="1"/>
  <c r="BA183" i="1"/>
  <c r="AZ183" i="1"/>
  <c r="AW183" i="1"/>
  <c r="AV183" i="1"/>
  <c r="AE183" i="1"/>
  <c r="Y183" i="1"/>
  <c r="X183" i="1"/>
  <c r="P183" i="1"/>
  <c r="BH183" i="1" s="1"/>
  <c r="K183" i="1"/>
  <c r="BG183" i="1" s="1"/>
  <c r="F183" i="1"/>
  <c r="BF183" i="1" s="1"/>
  <c r="CA182" i="1"/>
  <c r="BZ182" i="1"/>
  <c r="BW182" i="1"/>
  <c r="BV182" i="1"/>
  <c r="BE182" i="1"/>
  <c r="BD182" i="1"/>
  <c r="BA182" i="1"/>
  <c r="AZ182" i="1"/>
  <c r="AW182" i="1"/>
  <c r="AV182" i="1"/>
  <c r="AE182" i="1"/>
  <c r="Y182" i="1"/>
  <c r="X182" i="1"/>
  <c r="P182" i="1"/>
  <c r="BH182" i="1" s="1"/>
  <c r="K182" i="1"/>
  <c r="BG182" i="1" s="1"/>
  <c r="F182" i="1"/>
  <c r="BF182" i="1" s="1"/>
  <c r="CA181" i="1"/>
  <c r="BZ181" i="1"/>
  <c r="BW181" i="1"/>
  <c r="BW147" i="1" s="1"/>
  <c r="BV181" i="1"/>
  <c r="BF181" i="1"/>
  <c r="BE181" i="1"/>
  <c r="BD181" i="1"/>
  <c r="BA181" i="1"/>
  <c r="AZ181" i="1"/>
  <c r="AW181" i="1"/>
  <c r="AV181" i="1"/>
  <c r="AE181" i="1"/>
  <c r="Z181" i="1"/>
  <c r="Y181" i="1"/>
  <c r="BN181" i="1" s="1"/>
  <c r="X181" i="1"/>
  <c r="BM181" i="1" s="1"/>
  <c r="P181" i="1"/>
  <c r="BH181" i="1" s="1"/>
  <c r="K181" i="1"/>
  <c r="BG181" i="1" s="1"/>
  <c r="F181" i="1"/>
  <c r="CA180" i="1"/>
  <c r="BZ180" i="1"/>
  <c r="BW180" i="1"/>
  <c r="BW146" i="1" s="1"/>
  <c r="BV180" i="1"/>
  <c r="BE180" i="1"/>
  <c r="BD180" i="1"/>
  <c r="BA180" i="1"/>
  <c r="AZ180" i="1"/>
  <c r="AW180" i="1"/>
  <c r="AV180" i="1"/>
  <c r="AV146" i="1" s="1"/>
  <c r="AE180" i="1"/>
  <c r="Y180" i="1"/>
  <c r="X180" i="1"/>
  <c r="BM180" i="1" s="1"/>
  <c r="P180" i="1"/>
  <c r="BH180" i="1" s="1"/>
  <c r="K180" i="1"/>
  <c r="BG180" i="1" s="1"/>
  <c r="F180" i="1"/>
  <c r="BF180" i="1" s="1"/>
  <c r="CA179" i="1"/>
  <c r="BZ179" i="1"/>
  <c r="BW179" i="1"/>
  <c r="BV179" i="1"/>
  <c r="BG179" i="1"/>
  <c r="BF179" i="1"/>
  <c r="BE179" i="1"/>
  <c r="BD179" i="1"/>
  <c r="BA179" i="1"/>
  <c r="AZ179" i="1"/>
  <c r="AW179" i="1"/>
  <c r="AV179" i="1"/>
  <c r="AE179" i="1"/>
  <c r="Z179" i="1"/>
  <c r="Y179" i="1"/>
  <c r="BN179" i="1" s="1"/>
  <c r="X179" i="1"/>
  <c r="P179" i="1"/>
  <c r="BH179" i="1" s="1"/>
  <c r="K179" i="1"/>
  <c r="F179" i="1"/>
  <c r="CA178" i="1"/>
  <c r="BZ178" i="1"/>
  <c r="BW178" i="1"/>
  <c r="BV178" i="1"/>
  <c r="BG178" i="1"/>
  <c r="BE178" i="1"/>
  <c r="BD178" i="1"/>
  <c r="BA178" i="1"/>
  <c r="AZ178" i="1"/>
  <c r="AW178" i="1"/>
  <c r="AV178" i="1"/>
  <c r="AV177" i="1" s="1"/>
  <c r="AE178" i="1"/>
  <c r="Y178" i="1"/>
  <c r="X178" i="1"/>
  <c r="P178" i="1"/>
  <c r="BH178" i="1" s="1"/>
  <c r="K178" i="1"/>
  <c r="F178" i="1"/>
  <c r="BF178" i="1" s="1"/>
  <c r="BY177" i="1"/>
  <c r="BU177" i="1"/>
  <c r="BC177" i="1"/>
  <c r="AY177" i="1"/>
  <c r="AU177" i="1"/>
  <c r="AQ177" i="1"/>
  <c r="AP177" i="1"/>
  <c r="AN177" i="1"/>
  <c r="AM177" i="1"/>
  <c r="AK177" i="1"/>
  <c r="AJ177" i="1"/>
  <c r="AH177" i="1"/>
  <c r="AG177" i="1"/>
  <c r="AD177" i="1"/>
  <c r="AE177" i="1" s="1"/>
  <c r="AC177" i="1"/>
  <c r="AA177" i="1" s="1"/>
  <c r="W177" i="1"/>
  <c r="BP177" i="1" s="1"/>
  <c r="U177" i="1"/>
  <c r="S177" i="1"/>
  <c r="R177" i="1"/>
  <c r="O177" i="1"/>
  <c r="N177" i="1"/>
  <c r="L177" i="1" s="1"/>
  <c r="AX177" i="1" s="1"/>
  <c r="J177" i="1"/>
  <c r="I177" i="1"/>
  <c r="G177" i="1" s="1"/>
  <c r="E177" i="1"/>
  <c r="F177" i="1" s="1"/>
  <c r="BF177" i="1" s="1"/>
  <c r="D177" i="1"/>
  <c r="BY176" i="1"/>
  <c r="BU176" i="1"/>
  <c r="BC176" i="1"/>
  <c r="AY176" i="1"/>
  <c r="AU176" i="1"/>
  <c r="W176" i="1"/>
  <c r="BL176" i="1" s="1"/>
  <c r="CA175" i="1"/>
  <c r="BZ175" i="1"/>
  <c r="BW175" i="1"/>
  <c r="BV175" i="1"/>
  <c r="BE175" i="1"/>
  <c r="BD175" i="1"/>
  <c r="BD152" i="1" s="1"/>
  <c r="BA175" i="1"/>
  <c r="AZ175" i="1"/>
  <c r="AW175" i="1"/>
  <c r="AV175" i="1"/>
  <c r="AV152" i="1" s="1"/>
  <c r="AE175" i="1"/>
  <c r="Y175" i="1"/>
  <c r="X175" i="1"/>
  <c r="BM175" i="1" s="1"/>
  <c r="P175" i="1"/>
  <c r="BH175" i="1" s="1"/>
  <c r="K175" i="1"/>
  <c r="BG175" i="1" s="1"/>
  <c r="F175" i="1"/>
  <c r="BF175" i="1" s="1"/>
  <c r="CA174" i="1"/>
  <c r="BZ174" i="1"/>
  <c r="BW174" i="1"/>
  <c r="BV174" i="1"/>
  <c r="BF174" i="1"/>
  <c r="BE174" i="1"/>
  <c r="BD174" i="1"/>
  <c r="BA174" i="1"/>
  <c r="AZ174" i="1"/>
  <c r="AW174" i="1"/>
  <c r="AV174" i="1"/>
  <c r="AE174" i="1"/>
  <c r="Z174" i="1"/>
  <c r="Y174" i="1"/>
  <c r="X174" i="1"/>
  <c r="BM174" i="1" s="1"/>
  <c r="P174" i="1"/>
  <c r="BH174" i="1" s="1"/>
  <c r="K174" i="1"/>
  <c r="BG174" i="1" s="1"/>
  <c r="F174" i="1"/>
  <c r="CA173" i="1"/>
  <c r="BZ173" i="1"/>
  <c r="BW173" i="1"/>
  <c r="BW150" i="1" s="1"/>
  <c r="BV173" i="1"/>
  <c r="BE173" i="1"/>
  <c r="BD173" i="1"/>
  <c r="BA173" i="1"/>
  <c r="AZ173" i="1"/>
  <c r="AW173" i="1"/>
  <c r="AV173" i="1"/>
  <c r="AE173" i="1"/>
  <c r="Y173" i="1"/>
  <c r="X173" i="1"/>
  <c r="BQ173" i="1" s="1"/>
  <c r="P173" i="1"/>
  <c r="BH173" i="1" s="1"/>
  <c r="K173" i="1"/>
  <c r="BG173" i="1" s="1"/>
  <c r="F173" i="1"/>
  <c r="BF173" i="1" s="1"/>
  <c r="CA172" i="1"/>
  <c r="BZ172" i="1"/>
  <c r="BW172" i="1"/>
  <c r="BV172" i="1"/>
  <c r="BV149" i="1" s="1"/>
  <c r="BE172" i="1"/>
  <c r="BD172" i="1"/>
  <c r="BA172" i="1"/>
  <c r="AZ172" i="1"/>
  <c r="AW172" i="1"/>
  <c r="AV172" i="1"/>
  <c r="AE172" i="1"/>
  <c r="Y172" i="1"/>
  <c r="BR172" i="1" s="1"/>
  <c r="X172" i="1"/>
  <c r="P172" i="1"/>
  <c r="BH172" i="1" s="1"/>
  <c r="K172" i="1"/>
  <c r="BG172" i="1" s="1"/>
  <c r="F172" i="1"/>
  <c r="BF172" i="1" s="1"/>
  <c r="CA171" i="1"/>
  <c r="BZ171" i="1"/>
  <c r="BW171" i="1"/>
  <c r="BV171" i="1"/>
  <c r="BE171" i="1"/>
  <c r="BD171" i="1"/>
  <c r="BA171" i="1"/>
  <c r="AZ171" i="1"/>
  <c r="AW171" i="1"/>
  <c r="AV171" i="1"/>
  <c r="AV148" i="1" s="1"/>
  <c r="AE171" i="1"/>
  <c r="Y171" i="1"/>
  <c r="X171" i="1"/>
  <c r="BM171" i="1" s="1"/>
  <c r="P171" i="1"/>
  <c r="BH171" i="1" s="1"/>
  <c r="K171" i="1"/>
  <c r="BG171" i="1" s="1"/>
  <c r="F171" i="1"/>
  <c r="BF171" i="1" s="1"/>
  <c r="CA170" i="1"/>
  <c r="BZ170" i="1"/>
  <c r="BW170" i="1"/>
  <c r="BV170" i="1"/>
  <c r="BE170" i="1"/>
  <c r="BD170" i="1"/>
  <c r="BA170" i="1"/>
  <c r="AZ170" i="1"/>
  <c r="AW170" i="1"/>
  <c r="AW147" i="1" s="1"/>
  <c r="AV170" i="1"/>
  <c r="AE170" i="1"/>
  <c r="Y170" i="1"/>
  <c r="X170" i="1"/>
  <c r="P170" i="1"/>
  <c r="BH170" i="1" s="1"/>
  <c r="K170" i="1"/>
  <c r="BG170" i="1" s="1"/>
  <c r="F170" i="1"/>
  <c r="BF170" i="1" s="1"/>
  <c r="CA169" i="1"/>
  <c r="BZ169" i="1"/>
  <c r="BW169" i="1"/>
  <c r="BV169" i="1"/>
  <c r="BM169" i="1"/>
  <c r="BM146" i="1" s="1"/>
  <c r="BF169" i="1"/>
  <c r="BE169" i="1"/>
  <c r="BD169" i="1"/>
  <c r="BA169" i="1"/>
  <c r="AZ169" i="1"/>
  <c r="AW169" i="1"/>
  <c r="AV169" i="1"/>
  <c r="AE169" i="1"/>
  <c r="Z169" i="1"/>
  <c r="Y169" i="1"/>
  <c r="BR169" i="1" s="1"/>
  <c r="X169" i="1"/>
  <c r="BQ169" i="1" s="1"/>
  <c r="P169" i="1"/>
  <c r="BH169" i="1" s="1"/>
  <c r="K169" i="1"/>
  <c r="BG169" i="1" s="1"/>
  <c r="F169" i="1"/>
  <c r="CA168" i="1"/>
  <c r="BZ168" i="1"/>
  <c r="BW168" i="1"/>
  <c r="BV168" i="1"/>
  <c r="BE168" i="1"/>
  <c r="BD168" i="1"/>
  <c r="BA168" i="1"/>
  <c r="AZ168" i="1"/>
  <c r="AW168" i="1"/>
  <c r="AW145" i="1" s="1"/>
  <c r="AW33" i="1" s="1"/>
  <c r="AW21" i="1" s="1"/>
  <c r="AV168" i="1"/>
  <c r="AE168" i="1"/>
  <c r="Y168" i="1"/>
  <c r="BN168" i="1" s="1"/>
  <c r="X168" i="1"/>
  <c r="BQ168" i="1" s="1"/>
  <c r="P168" i="1"/>
  <c r="BH168" i="1" s="1"/>
  <c r="K168" i="1"/>
  <c r="BG168" i="1" s="1"/>
  <c r="F168" i="1"/>
  <c r="BF168" i="1" s="1"/>
  <c r="CA167" i="1"/>
  <c r="BZ167" i="1"/>
  <c r="BW167" i="1"/>
  <c r="BV167" i="1"/>
  <c r="BV166" i="1" s="1"/>
  <c r="BE167" i="1"/>
  <c r="BD167" i="1"/>
  <c r="BA167" i="1"/>
  <c r="AZ167" i="1"/>
  <c r="AW167" i="1"/>
  <c r="AW144" i="1" s="1"/>
  <c r="AV167" i="1"/>
  <c r="AE167" i="1"/>
  <c r="Y167" i="1"/>
  <c r="BN167" i="1" s="1"/>
  <c r="X167" i="1"/>
  <c r="X144" i="1" s="1"/>
  <c r="BQ144" i="1" s="1"/>
  <c r="P167" i="1"/>
  <c r="BH167" i="1" s="1"/>
  <c r="K167" i="1"/>
  <c r="BG167" i="1" s="1"/>
  <c r="F167" i="1"/>
  <c r="BF167" i="1" s="1"/>
  <c r="BZ166" i="1"/>
  <c r="BY166" i="1"/>
  <c r="BU166" i="1"/>
  <c r="BC166" i="1"/>
  <c r="AY166" i="1"/>
  <c r="AU166" i="1"/>
  <c r="AQ166" i="1"/>
  <c r="AP166" i="1"/>
  <c r="AN166" i="1"/>
  <c r="AN143" i="1" s="1"/>
  <c r="AM166" i="1"/>
  <c r="AK166" i="1"/>
  <c r="AJ166" i="1"/>
  <c r="AH166" i="1"/>
  <c r="AH143" i="1" s="1"/>
  <c r="AG166" i="1"/>
  <c r="AD166" i="1"/>
  <c r="AE166" i="1" s="1"/>
  <c r="AC166" i="1"/>
  <c r="W166" i="1"/>
  <c r="BL166" i="1" s="1"/>
  <c r="U166" i="1"/>
  <c r="S166" i="1"/>
  <c r="R166" i="1"/>
  <c r="O166" i="1"/>
  <c r="O143" i="1" s="1"/>
  <c r="N166" i="1"/>
  <c r="AZ166" i="1" s="1"/>
  <c r="J166" i="1"/>
  <c r="K166" i="1" s="1"/>
  <c r="BG166" i="1" s="1"/>
  <c r="I166" i="1"/>
  <c r="G166" i="1" s="1"/>
  <c r="E166" i="1"/>
  <c r="D166" i="1"/>
  <c r="B166" i="1" s="1"/>
  <c r="BX166" i="1" s="1"/>
  <c r="BY165" i="1"/>
  <c r="BU165" i="1"/>
  <c r="BC165" i="1"/>
  <c r="AY165" i="1"/>
  <c r="AU165" i="1"/>
  <c r="W165" i="1"/>
  <c r="BP165" i="1" s="1"/>
  <c r="CA164" i="1"/>
  <c r="BZ164" i="1"/>
  <c r="BW164" i="1"/>
  <c r="BV164" i="1"/>
  <c r="BV152" i="1" s="1"/>
  <c r="BE164" i="1"/>
  <c r="BE152" i="1" s="1"/>
  <c r="BD164" i="1"/>
  <c r="BA164" i="1"/>
  <c r="AZ164" i="1"/>
  <c r="AW164" i="1"/>
  <c r="AV164" i="1"/>
  <c r="AE164" i="1"/>
  <c r="Y164" i="1"/>
  <c r="X164" i="1"/>
  <c r="P164" i="1"/>
  <c r="BH164" i="1" s="1"/>
  <c r="K164" i="1"/>
  <c r="BG164" i="1" s="1"/>
  <c r="F164" i="1"/>
  <c r="BF164" i="1" s="1"/>
  <c r="CA163" i="1"/>
  <c r="BZ163" i="1"/>
  <c r="BW163" i="1"/>
  <c r="BV163" i="1"/>
  <c r="BV151" i="1" s="1"/>
  <c r="BH163" i="1"/>
  <c r="BE163" i="1"/>
  <c r="BD163" i="1"/>
  <c r="BD151" i="1" s="1"/>
  <c r="BA163" i="1"/>
  <c r="AZ163" i="1"/>
  <c r="AW163" i="1"/>
  <c r="AV163" i="1"/>
  <c r="AV151" i="1" s="1"/>
  <c r="AE163" i="1"/>
  <c r="Y163" i="1"/>
  <c r="BN163" i="1" s="1"/>
  <c r="X163" i="1"/>
  <c r="P163" i="1"/>
  <c r="K163" i="1"/>
  <c r="BG163" i="1" s="1"/>
  <c r="F163" i="1"/>
  <c r="BF163" i="1" s="1"/>
  <c r="CA162" i="1"/>
  <c r="BZ162" i="1"/>
  <c r="BW162" i="1"/>
  <c r="BV162" i="1"/>
  <c r="BV150" i="1" s="1"/>
  <c r="BE162" i="1"/>
  <c r="BD162" i="1"/>
  <c r="BA162" i="1"/>
  <c r="AZ162" i="1"/>
  <c r="AW162" i="1"/>
  <c r="AV162" i="1"/>
  <c r="AV150" i="1" s="1"/>
  <c r="AE162" i="1"/>
  <c r="Y162" i="1"/>
  <c r="BN162" i="1" s="1"/>
  <c r="X162" i="1"/>
  <c r="P162" i="1"/>
  <c r="BH162" i="1" s="1"/>
  <c r="K162" i="1"/>
  <c r="BG162" i="1" s="1"/>
  <c r="F162" i="1"/>
  <c r="BF162" i="1" s="1"/>
  <c r="CA161" i="1"/>
  <c r="BZ161" i="1"/>
  <c r="BW161" i="1"/>
  <c r="BV161" i="1"/>
  <c r="BE161" i="1"/>
  <c r="BE149" i="1" s="1"/>
  <c r="BD161" i="1"/>
  <c r="BD149" i="1" s="1"/>
  <c r="BA161" i="1"/>
  <c r="AZ161" i="1"/>
  <c r="AW161" i="1"/>
  <c r="AW149" i="1" s="1"/>
  <c r="AV161" i="1"/>
  <c r="AV149" i="1" s="1"/>
  <c r="AE161" i="1"/>
  <c r="Y161" i="1"/>
  <c r="BN161" i="1" s="1"/>
  <c r="X161" i="1"/>
  <c r="P161" i="1"/>
  <c r="BH161" i="1" s="1"/>
  <c r="K161" i="1"/>
  <c r="BG161" i="1" s="1"/>
  <c r="F161" i="1"/>
  <c r="BF161" i="1" s="1"/>
  <c r="CA160" i="1"/>
  <c r="BZ160" i="1"/>
  <c r="BW160" i="1"/>
  <c r="BV160" i="1"/>
  <c r="BE160" i="1"/>
  <c r="BE148" i="1" s="1"/>
  <c r="BD160" i="1"/>
  <c r="BA160" i="1"/>
  <c r="AZ160" i="1"/>
  <c r="AW160" i="1"/>
  <c r="AW148" i="1" s="1"/>
  <c r="AV160" i="1"/>
  <c r="AE160" i="1"/>
  <c r="Y160" i="1"/>
  <c r="BN160" i="1" s="1"/>
  <c r="X160" i="1"/>
  <c r="P160" i="1"/>
  <c r="BH160" i="1" s="1"/>
  <c r="K160" i="1"/>
  <c r="BG160" i="1" s="1"/>
  <c r="F160" i="1"/>
  <c r="BF160" i="1" s="1"/>
  <c r="CA159" i="1"/>
  <c r="BZ159" i="1"/>
  <c r="BW159" i="1"/>
  <c r="BV159" i="1"/>
  <c r="BE159" i="1"/>
  <c r="BD159" i="1"/>
  <c r="BA159" i="1"/>
  <c r="AZ159" i="1"/>
  <c r="AW159" i="1"/>
  <c r="AV159" i="1"/>
  <c r="AE159" i="1"/>
  <c r="Y159" i="1"/>
  <c r="X159" i="1"/>
  <c r="P159" i="1"/>
  <c r="BH159" i="1" s="1"/>
  <c r="K159" i="1"/>
  <c r="BG159" i="1" s="1"/>
  <c r="F159" i="1"/>
  <c r="BF159" i="1" s="1"/>
  <c r="CA158" i="1"/>
  <c r="BZ158" i="1"/>
  <c r="BW158" i="1"/>
  <c r="BV158" i="1"/>
  <c r="BE158" i="1"/>
  <c r="BD158" i="1"/>
  <c r="BA158" i="1"/>
  <c r="AZ158" i="1"/>
  <c r="AW158" i="1"/>
  <c r="AV158" i="1"/>
  <c r="AE158" i="1"/>
  <c r="Y158" i="1"/>
  <c r="BN158" i="1" s="1"/>
  <c r="X158" i="1"/>
  <c r="BM158" i="1" s="1"/>
  <c r="P158" i="1"/>
  <c r="BH158" i="1" s="1"/>
  <c r="K158" i="1"/>
  <c r="BG158" i="1" s="1"/>
  <c r="F158" i="1"/>
  <c r="BF158" i="1" s="1"/>
  <c r="CA157" i="1"/>
  <c r="BZ157" i="1"/>
  <c r="BW157" i="1"/>
  <c r="BW145" i="1" s="1"/>
  <c r="BV157" i="1"/>
  <c r="BE157" i="1"/>
  <c r="BD157" i="1"/>
  <c r="BA157" i="1"/>
  <c r="AZ157" i="1"/>
  <c r="AW157" i="1"/>
  <c r="AV157" i="1"/>
  <c r="AE157" i="1"/>
  <c r="Y157" i="1"/>
  <c r="X157" i="1"/>
  <c r="P157" i="1"/>
  <c r="BH157" i="1" s="1"/>
  <c r="K157" i="1"/>
  <c r="BG157" i="1" s="1"/>
  <c r="F157" i="1"/>
  <c r="BF157" i="1" s="1"/>
  <c r="CA156" i="1"/>
  <c r="BZ156" i="1"/>
  <c r="BW156" i="1"/>
  <c r="BW155" i="1" s="1"/>
  <c r="BV156" i="1"/>
  <c r="BH156" i="1"/>
  <c r="BE156" i="1"/>
  <c r="BD156" i="1"/>
  <c r="BD155" i="1" s="1"/>
  <c r="BA156" i="1"/>
  <c r="AZ156" i="1"/>
  <c r="AW156" i="1"/>
  <c r="AV156" i="1"/>
  <c r="AE156" i="1"/>
  <c r="Y156" i="1"/>
  <c r="Y144" i="1" s="1"/>
  <c r="X156" i="1"/>
  <c r="BQ156" i="1" s="1"/>
  <c r="P156" i="1"/>
  <c r="K156" i="1"/>
  <c r="BG156" i="1" s="1"/>
  <c r="F156" i="1"/>
  <c r="BF156" i="1" s="1"/>
  <c r="BY155" i="1"/>
  <c r="BU155" i="1"/>
  <c r="BC155" i="1"/>
  <c r="AY155" i="1"/>
  <c r="AU155" i="1"/>
  <c r="AQ155" i="1"/>
  <c r="AP155" i="1"/>
  <c r="AN155" i="1"/>
  <c r="AM155" i="1"/>
  <c r="AM143" i="1" s="1"/>
  <c r="AK155" i="1"/>
  <c r="AJ155" i="1"/>
  <c r="AJ143" i="1" s="1"/>
  <c r="AH155" i="1"/>
  <c r="AG155" i="1"/>
  <c r="AG143" i="1" s="1"/>
  <c r="AD155" i="1"/>
  <c r="AC155" i="1"/>
  <c r="AA155" i="1" s="1"/>
  <c r="W155" i="1"/>
  <c r="U155" i="1"/>
  <c r="S155" i="1"/>
  <c r="R155" i="1"/>
  <c r="O155" i="1"/>
  <c r="BA155" i="1" s="1"/>
  <c r="N155" i="1"/>
  <c r="J155" i="1"/>
  <c r="K155" i="1" s="1"/>
  <c r="BG155" i="1" s="1"/>
  <c r="I155" i="1"/>
  <c r="G155" i="1" s="1"/>
  <c r="F155" i="1"/>
  <c r="BF155" i="1" s="1"/>
  <c r="E155" i="1"/>
  <c r="CA155" i="1" s="1"/>
  <c r="D155" i="1"/>
  <c r="B155" i="1" s="1"/>
  <c r="BX155" i="1" s="1"/>
  <c r="BY153" i="1"/>
  <c r="BU153" i="1"/>
  <c r="AO153" i="1"/>
  <c r="AL153" i="1"/>
  <c r="AI153" i="1"/>
  <c r="AF153" i="1"/>
  <c r="AB153" i="1"/>
  <c r="W153" i="1"/>
  <c r="BP153" i="1" s="1"/>
  <c r="T153" i="1"/>
  <c r="Q153" i="1"/>
  <c r="M153" i="1"/>
  <c r="AY153" i="1" s="1"/>
  <c r="BG152" i="1"/>
  <c r="AQ152" i="1"/>
  <c r="AP152" i="1"/>
  <c r="AN152" i="1"/>
  <c r="AM152" i="1"/>
  <c r="AK152" i="1"/>
  <c r="AJ152" i="1"/>
  <c r="AH152" i="1"/>
  <c r="AG152" i="1"/>
  <c r="AD152" i="1"/>
  <c r="AE152" i="1" s="1"/>
  <c r="AC152" i="1"/>
  <c r="Y152" i="1"/>
  <c r="U152" i="1"/>
  <c r="S152" i="1"/>
  <c r="R152" i="1"/>
  <c r="O152" i="1"/>
  <c r="BA152" i="1" s="1"/>
  <c r="N152" i="1"/>
  <c r="AZ152" i="1" s="1"/>
  <c r="J152" i="1"/>
  <c r="I152" i="1"/>
  <c r="E152" i="1"/>
  <c r="F152" i="1" s="1"/>
  <c r="BF152" i="1" s="1"/>
  <c r="D152" i="1"/>
  <c r="BZ152" i="1" s="1"/>
  <c r="AQ151" i="1"/>
  <c r="AP151" i="1"/>
  <c r="AN151" i="1"/>
  <c r="AM151" i="1"/>
  <c r="AK151" i="1"/>
  <c r="AJ151" i="1"/>
  <c r="AH151" i="1"/>
  <c r="AG151" i="1"/>
  <c r="AD151" i="1"/>
  <c r="AE151" i="1" s="1"/>
  <c r="AC151" i="1"/>
  <c r="U151" i="1"/>
  <c r="S151" i="1"/>
  <c r="R151" i="1"/>
  <c r="O151" i="1"/>
  <c r="BA151" i="1" s="1"/>
  <c r="N151" i="1"/>
  <c r="AZ151" i="1" s="1"/>
  <c r="J151" i="1"/>
  <c r="K151" i="1" s="1"/>
  <c r="BG151" i="1" s="1"/>
  <c r="I151" i="1"/>
  <c r="E151" i="1"/>
  <c r="D151" i="1"/>
  <c r="BZ151" i="1" s="1"/>
  <c r="BD150" i="1"/>
  <c r="AQ150" i="1"/>
  <c r="AP150" i="1"/>
  <c r="AN150" i="1"/>
  <c r="AM150" i="1"/>
  <c r="AK150" i="1"/>
  <c r="AJ150" i="1"/>
  <c r="AH150" i="1"/>
  <c r="AG150" i="1"/>
  <c r="AD150" i="1"/>
  <c r="AE150" i="1" s="1"/>
  <c r="AC150" i="1"/>
  <c r="U150" i="1"/>
  <c r="S150" i="1"/>
  <c r="R150" i="1"/>
  <c r="O150" i="1"/>
  <c r="P150" i="1" s="1"/>
  <c r="BH150" i="1" s="1"/>
  <c r="N150" i="1"/>
  <c r="AZ150" i="1" s="1"/>
  <c r="J150" i="1"/>
  <c r="K150" i="1" s="1"/>
  <c r="BG150" i="1" s="1"/>
  <c r="I150" i="1"/>
  <c r="E150" i="1"/>
  <c r="D150" i="1"/>
  <c r="BZ150" i="1" s="1"/>
  <c r="AQ149" i="1"/>
  <c r="AP149" i="1"/>
  <c r="AN149" i="1"/>
  <c r="AM149" i="1"/>
  <c r="AK149" i="1"/>
  <c r="AJ149" i="1"/>
  <c r="AH149" i="1"/>
  <c r="AG149" i="1"/>
  <c r="AD149" i="1"/>
  <c r="AE149" i="1" s="1"/>
  <c r="AC149" i="1"/>
  <c r="AC37" i="1" s="1"/>
  <c r="AC25" i="1" s="1"/>
  <c r="Y149" i="1"/>
  <c r="Z149" i="1" s="1"/>
  <c r="U149" i="1"/>
  <c r="S149" i="1"/>
  <c r="R149" i="1"/>
  <c r="P149" i="1"/>
  <c r="BH149" i="1" s="1"/>
  <c r="O149" i="1"/>
  <c r="BA149" i="1" s="1"/>
  <c r="N149" i="1"/>
  <c r="AZ149" i="1" s="1"/>
  <c r="J149" i="1"/>
  <c r="K149" i="1" s="1"/>
  <c r="BG149" i="1" s="1"/>
  <c r="I149" i="1"/>
  <c r="E149" i="1"/>
  <c r="F149" i="1" s="1"/>
  <c r="BF149" i="1" s="1"/>
  <c r="D149" i="1"/>
  <c r="BZ149" i="1" s="1"/>
  <c r="BZ148" i="1"/>
  <c r="BV148" i="1"/>
  <c r="BD148" i="1"/>
  <c r="AQ148" i="1"/>
  <c r="AP148" i="1"/>
  <c r="AN148" i="1"/>
  <c r="AM148" i="1"/>
  <c r="AK148" i="1"/>
  <c r="AJ148" i="1"/>
  <c r="AH148" i="1"/>
  <c r="AG148" i="1"/>
  <c r="AD148" i="1"/>
  <c r="AE148" i="1" s="1"/>
  <c r="AC148" i="1"/>
  <c r="Y148" i="1"/>
  <c r="U148" i="1"/>
  <c r="S148" i="1"/>
  <c r="R148" i="1"/>
  <c r="O148" i="1"/>
  <c r="N148" i="1"/>
  <c r="AZ148" i="1" s="1"/>
  <c r="J148" i="1"/>
  <c r="K148" i="1" s="1"/>
  <c r="BG148" i="1" s="1"/>
  <c r="I148" i="1"/>
  <c r="E148" i="1"/>
  <c r="D148" i="1"/>
  <c r="BV147" i="1"/>
  <c r="BD147" i="1"/>
  <c r="AV147" i="1"/>
  <c r="AQ147" i="1"/>
  <c r="AP147" i="1"/>
  <c r="AN147" i="1"/>
  <c r="AM147" i="1"/>
  <c r="AK147" i="1"/>
  <c r="AJ147" i="1"/>
  <c r="AH147" i="1"/>
  <c r="AG147" i="1"/>
  <c r="AD147" i="1"/>
  <c r="AE147" i="1" s="1"/>
  <c r="AC147" i="1"/>
  <c r="U147" i="1"/>
  <c r="S147" i="1"/>
  <c r="R147" i="1"/>
  <c r="O147" i="1"/>
  <c r="P147" i="1" s="1"/>
  <c r="BH147" i="1" s="1"/>
  <c r="N147" i="1"/>
  <c r="AZ147" i="1" s="1"/>
  <c r="J147" i="1"/>
  <c r="K147" i="1" s="1"/>
  <c r="BG147" i="1" s="1"/>
  <c r="I147" i="1"/>
  <c r="E147" i="1"/>
  <c r="CA147" i="1" s="1"/>
  <c r="D147" i="1"/>
  <c r="BZ147" i="1" s="1"/>
  <c r="BE146" i="1"/>
  <c r="BD146" i="1"/>
  <c r="AW146" i="1"/>
  <c r="AQ146" i="1"/>
  <c r="AP146" i="1"/>
  <c r="AN146" i="1"/>
  <c r="AM146" i="1"/>
  <c r="AK146" i="1"/>
  <c r="AJ146" i="1"/>
  <c r="AH146" i="1"/>
  <c r="AG146" i="1"/>
  <c r="AD146" i="1"/>
  <c r="AE146" i="1" s="1"/>
  <c r="AC146" i="1"/>
  <c r="Y146" i="1"/>
  <c r="BR146" i="1" s="1"/>
  <c r="X146" i="1"/>
  <c r="BQ146" i="1" s="1"/>
  <c r="U146" i="1"/>
  <c r="S146" i="1"/>
  <c r="R146" i="1"/>
  <c r="O146" i="1"/>
  <c r="N146" i="1"/>
  <c r="AZ146" i="1" s="1"/>
  <c r="J146" i="1"/>
  <c r="K146" i="1" s="1"/>
  <c r="BG146" i="1" s="1"/>
  <c r="I146" i="1"/>
  <c r="E146" i="1"/>
  <c r="CA146" i="1" s="1"/>
  <c r="D146" i="1"/>
  <c r="BZ146" i="1" s="1"/>
  <c r="BV145" i="1"/>
  <c r="BD145" i="1"/>
  <c r="AV145" i="1"/>
  <c r="AQ145" i="1"/>
  <c r="AP145" i="1"/>
  <c r="AN145" i="1"/>
  <c r="AM145" i="1"/>
  <c r="AK145" i="1"/>
  <c r="AJ145" i="1"/>
  <c r="AH145" i="1"/>
  <c r="AG145" i="1"/>
  <c r="AD145" i="1"/>
  <c r="AE145" i="1" s="1"/>
  <c r="AC145" i="1"/>
  <c r="U145" i="1"/>
  <c r="S145" i="1"/>
  <c r="R145" i="1"/>
  <c r="O145" i="1"/>
  <c r="BA145" i="1" s="1"/>
  <c r="N145" i="1"/>
  <c r="AZ145" i="1" s="1"/>
  <c r="J145" i="1"/>
  <c r="K145" i="1" s="1"/>
  <c r="BG145" i="1" s="1"/>
  <c r="I145" i="1"/>
  <c r="E145" i="1"/>
  <c r="CA145" i="1" s="1"/>
  <c r="D145" i="1"/>
  <c r="BZ145" i="1" s="1"/>
  <c r="BW144" i="1"/>
  <c r="BE144" i="1"/>
  <c r="AV144" i="1"/>
  <c r="AQ144" i="1"/>
  <c r="AP144" i="1"/>
  <c r="AN144" i="1"/>
  <c r="AM144" i="1"/>
  <c r="AK144" i="1"/>
  <c r="AJ144" i="1"/>
  <c r="AH144" i="1"/>
  <c r="AG144" i="1"/>
  <c r="AD144" i="1"/>
  <c r="AE144" i="1" s="1"/>
  <c r="AC144" i="1"/>
  <c r="U144" i="1"/>
  <c r="S144" i="1"/>
  <c r="R144" i="1"/>
  <c r="O144" i="1"/>
  <c r="P144" i="1" s="1"/>
  <c r="BH144" i="1" s="1"/>
  <c r="N144" i="1"/>
  <c r="AZ144" i="1" s="1"/>
  <c r="J144" i="1"/>
  <c r="K144" i="1" s="1"/>
  <c r="BG144" i="1" s="1"/>
  <c r="I144" i="1"/>
  <c r="E144" i="1"/>
  <c r="D144" i="1"/>
  <c r="BZ144" i="1" s="1"/>
  <c r="BY143" i="1"/>
  <c r="BU143" i="1"/>
  <c r="AQ143" i="1"/>
  <c r="AO143" i="1"/>
  <c r="AL143" i="1"/>
  <c r="AK143" i="1"/>
  <c r="AI143" i="1"/>
  <c r="AI31" i="1" s="1"/>
  <c r="AI19" i="1" s="1"/>
  <c r="AI212" i="1" s="1"/>
  <c r="AF143" i="1"/>
  <c r="AB143" i="1"/>
  <c r="T143" i="1"/>
  <c r="R143" i="1"/>
  <c r="Q143" i="1"/>
  <c r="M143" i="1"/>
  <c r="AY143" i="1" s="1"/>
  <c r="I143" i="1"/>
  <c r="G143" i="1" s="1"/>
  <c r="BY142" i="1"/>
  <c r="BU142" i="1"/>
  <c r="BC142" i="1"/>
  <c r="AY142" i="1"/>
  <c r="AU142" i="1"/>
  <c r="W142" i="1"/>
  <c r="BP142" i="1" s="1"/>
  <c r="CA141" i="1"/>
  <c r="BZ141" i="1"/>
  <c r="BW141" i="1"/>
  <c r="BV141" i="1"/>
  <c r="BE141" i="1"/>
  <c r="BD141" i="1"/>
  <c r="BA141" i="1"/>
  <c r="AZ141" i="1"/>
  <c r="AW141" i="1"/>
  <c r="AV141" i="1"/>
  <c r="AE141" i="1"/>
  <c r="Y141" i="1"/>
  <c r="X141" i="1"/>
  <c r="BQ141" i="1" s="1"/>
  <c r="P141" i="1"/>
  <c r="BH141" i="1" s="1"/>
  <c r="K141" i="1"/>
  <c r="BG141" i="1" s="1"/>
  <c r="F141" i="1"/>
  <c r="BF141" i="1" s="1"/>
  <c r="CA140" i="1"/>
  <c r="BZ140" i="1"/>
  <c r="BW140" i="1"/>
  <c r="BV140" i="1"/>
  <c r="BQ140" i="1"/>
  <c r="BE140" i="1"/>
  <c r="BD140" i="1"/>
  <c r="BA140" i="1"/>
  <c r="AZ140" i="1"/>
  <c r="AW140" i="1"/>
  <c r="AV140" i="1"/>
  <c r="AE140" i="1"/>
  <c r="Y140" i="1"/>
  <c r="X140" i="1"/>
  <c r="BM140" i="1" s="1"/>
  <c r="P140" i="1"/>
  <c r="BH140" i="1" s="1"/>
  <c r="K140" i="1"/>
  <c r="BG140" i="1" s="1"/>
  <c r="F140" i="1"/>
  <c r="BF140" i="1" s="1"/>
  <c r="CA139" i="1"/>
  <c r="BZ139" i="1"/>
  <c r="BW139" i="1"/>
  <c r="BV139" i="1"/>
  <c r="BE139" i="1"/>
  <c r="BD139" i="1"/>
  <c r="BA139" i="1"/>
  <c r="AZ139" i="1"/>
  <c r="AW139" i="1"/>
  <c r="AV139" i="1"/>
  <c r="AE139" i="1"/>
  <c r="Y139" i="1"/>
  <c r="X139" i="1"/>
  <c r="BQ139" i="1" s="1"/>
  <c r="P139" i="1"/>
  <c r="BH139" i="1" s="1"/>
  <c r="K139" i="1"/>
  <c r="BG139" i="1" s="1"/>
  <c r="F139" i="1"/>
  <c r="BF139" i="1" s="1"/>
  <c r="CA138" i="1"/>
  <c r="BZ138" i="1"/>
  <c r="BW138" i="1"/>
  <c r="BV138" i="1"/>
  <c r="BM138" i="1"/>
  <c r="BE138" i="1"/>
  <c r="BD138" i="1"/>
  <c r="BA138" i="1"/>
  <c r="AZ138" i="1"/>
  <c r="AW138" i="1"/>
  <c r="AV138" i="1"/>
  <c r="AE138" i="1"/>
  <c r="Y138" i="1"/>
  <c r="X138" i="1"/>
  <c r="BQ138" i="1" s="1"/>
  <c r="P138" i="1"/>
  <c r="BH138" i="1" s="1"/>
  <c r="K138" i="1"/>
  <c r="BG138" i="1" s="1"/>
  <c r="F138" i="1"/>
  <c r="BF138" i="1" s="1"/>
  <c r="CA137" i="1"/>
  <c r="BZ137" i="1"/>
  <c r="BW137" i="1"/>
  <c r="BV137" i="1"/>
  <c r="BE137" i="1"/>
  <c r="BD137" i="1"/>
  <c r="BA137" i="1"/>
  <c r="AZ137" i="1"/>
  <c r="AW137" i="1"/>
  <c r="AV137" i="1"/>
  <c r="AE137" i="1"/>
  <c r="Y137" i="1"/>
  <c r="X137" i="1"/>
  <c r="BQ137" i="1" s="1"/>
  <c r="P137" i="1"/>
  <c r="BH137" i="1" s="1"/>
  <c r="K137" i="1"/>
  <c r="BG137" i="1" s="1"/>
  <c r="F137" i="1"/>
  <c r="BF137" i="1" s="1"/>
  <c r="CA136" i="1"/>
  <c r="BZ136" i="1"/>
  <c r="BW136" i="1"/>
  <c r="BV136" i="1"/>
  <c r="BM136" i="1"/>
  <c r="BE136" i="1"/>
  <c r="BD136" i="1"/>
  <c r="BA136" i="1"/>
  <c r="AZ136" i="1"/>
  <c r="AW136" i="1"/>
  <c r="AV136" i="1"/>
  <c r="AE136" i="1"/>
  <c r="Y136" i="1"/>
  <c r="X136" i="1"/>
  <c r="BQ136" i="1" s="1"/>
  <c r="P136" i="1"/>
  <c r="BH136" i="1" s="1"/>
  <c r="K136" i="1"/>
  <c r="BG136" i="1" s="1"/>
  <c r="F136" i="1"/>
  <c r="BF136" i="1" s="1"/>
  <c r="CA135" i="1"/>
  <c r="BZ135" i="1"/>
  <c r="BW135" i="1"/>
  <c r="BV135" i="1"/>
  <c r="BE135" i="1"/>
  <c r="BD135" i="1"/>
  <c r="BA135" i="1"/>
  <c r="AZ135" i="1"/>
  <c r="AW135" i="1"/>
  <c r="AV135" i="1"/>
  <c r="AE135" i="1"/>
  <c r="Y135" i="1"/>
  <c r="X135" i="1"/>
  <c r="BQ135" i="1" s="1"/>
  <c r="P135" i="1"/>
  <c r="BH135" i="1" s="1"/>
  <c r="K135" i="1"/>
  <c r="BG135" i="1" s="1"/>
  <c r="F135" i="1"/>
  <c r="BF135" i="1" s="1"/>
  <c r="CA134" i="1"/>
  <c r="BZ134" i="1"/>
  <c r="BW134" i="1"/>
  <c r="BV134" i="1"/>
  <c r="BM134" i="1"/>
  <c r="BE134" i="1"/>
  <c r="BD134" i="1"/>
  <c r="BA134" i="1"/>
  <c r="AZ134" i="1"/>
  <c r="AW134" i="1"/>
  <c r="AV134" i="1"/>
  <c r="AE134" i="1"/>
  <c r="Y134" i="1"/>
  <c r="X134" i="1"/>
  <c r="BQ134" i="1" s="1"/>
  <c r="P134" i="1"/>
  <c r="BH134" i="1" s="1"/>
  <c r="K134" i="1"/>
  <c r="BG134" i="1" s="1"/>
  <c r="F134" i="1"/>
  <c r="BF134" i="1" s="1"/>
  <c r="CA133" i="1"/>
  <c r="BZ133" i="1"/>
  <c r="BW133" i="1"/>
  <c r="BW132" i="1" s="1"/>
  <c r="BV133" i="1"/>
  <c r="BE133" i="1"/>
  <c r="BE132" i="1" s="1"/>
  <c r="BD133" i="1"/>
  <c r="BA133" i="1"/>
  <c r="AZ133" i="1"/>
  <c r="AW133" i="1"/>
  <c r="AW132" i="1" s="1"/>
  <c r="AV133" i="1"/>
  <c r="AE133" i="1"/>
  <c r="Y133" i="1"/>
  <c r="X133" i="1"/>
  <c r="P133" i="1"/>
  <c r="BH133" i="1" s="1"/>
  <c r="K133" i="1"/>
  <c r="BG133" i="1" s="1"/>
  <c r="F133" i="1"/>
  <c r="BF133" i="1" s="1"/>
  <c r="BY132" i="1"/>
  <c r="BU132" i="1"/>
  <c r="BC132" i="1"/>
  <c r="AY132" i="1"/>
  <c r="AU132" i="1"/>
  <c r="AQ132" i="1"/>
  <c r="AP132" i="1"/>
  <c r="AN132" i="1"/>
  <c r="AM132" i="1"/>
  <c r="AK132" i="1"/>
  <c r="AJ132" i="1"/>
  <c r="AJ54" i="1" s="1"/>
  <c r="AJ31" i="1" s="1"/>
  <c r="AJ19" i="1" s="1"/>
  <c r="AJ212" i="1" s="1"/>
  <c r="AH132" i="1"/>
  <c r="AG132" i="1"/>
  <c r="AD132" i="1"/>
  <c r="AE132" i="1" s="1"/>
  <c r="AC132" i="1"/>
  <c r="AA132" i="1" s="1"/>
  <c r="W132" i="1"/>
  <c r="BP132" i="1" s="1"/>
  <c r="U132" i="1"/>
  <c r="S132" i="1"/>
  <c r="R132" i="1"/>
  <c r="O132" i="1"/>
  <c r="N132" i="1"/>
  <c r="AZ132" i="1" s="1"/>
  <c r="J132" i="1"/>
  <c r="K132" i="1" s="1"/>
  <c r="BG132" i="1" s="1"/>
  <c r="I132" i="1"/>
  <c r="G132" i="1" s="1"/>
  <c r="E132" i="1"/>
  <c r="D132" i="1"/>
  <c r="BZ132" i="1" s="1"/>
  <c r="BY131" i="1"/>
  <c r="BU131" i="1"/>
  <c r="BC131" i="1"/>
  <c r="AY131" i="1"/>
  <c r="AU131" i="1"/>
  <c r="W131" i="1"/>
  <c r="BP131" i="1" s="1"/>
  <c r="CA130" i="1"/>
  <c r="BZ130" i="1"/>
  <c r="BW130" i="1"/>
  <c r="BV130" i="1"/>
  <c r="BH130" i="1"/>
  <c r="BE130" i="1"/>
  <c r="BD130" i="1"/>
  <c r="BA130" i="1"/>
  <c r="AZ130" i="1"/>
  <c r="AW130" i="1"/>
  <c r="AV130" i="1"/>
  <c r="AE130" i="1"/>
  <c r="Y130" i="1"/>
  <c r="BN130" i="1" s="1"/>
  <c r="X130" i="1"/>
  <c r="P130" i="1"/>
  <c r="K130" i="1"/>
  <c r="BG130" i="1" s="1"/>
  <c r="F130" i="1"/>
  <c r="BF130" i="1" s="1"/>
  <c r="CA129" i="1"/>
  <c r="BZ129" i="1"/>
  <c r="BW129" i="1"/>
  <c r="BV129" i="1"/>
  <c r="BE129" i="1"/>
  <c r="BD129" i="1"/>
  <c r="BA129" i="1"/>
  <c r="AZ129" i="1"/>
  <c r="AW129" i="1"/>
  <c r="AV129" i="1"/>
  <c r="AE129" i="1"/>
  <c r="Y129" i="1"/>
  <c r="BN129" i="1" s="1"/>
  <c r="X129" i="1"/>
  <c r="P129" i="1"/>
  <c r="BH129" i="1" s="1"/>
  <c r="K129" i="1"/>
  <c r="BG129" i="1" s="1"/>
  <c r="F129" i="1"/>
  <c r="BF129" i="1" s="1"/>
  <c r="CA128" i="1"/>
  <c r="BZ128" i="1"/>
  <c r="BW128" i="1"/>
  <c r="BV128" i="1"/>
  <c r="BE128" i="1"/>
  <c r="BD128" i="1"/>
  <c r="BA128" i="1"/>
  <c r="AZ128" i="1"/>
  <c r="AW128" i="1"/>
  <c r="AV128" i="1"/>
  <c r="AE128" i="1"/>
  <c r="Y128" i="1"/>
  <c r="BN128" i="1" s="1"/>
  <c r="X128" i="1"/>
  <c r="P128" i="1"/>
  <c r="BH128" i="1" s="1"/>
  <c r="K128" i="1"/>
  <c r="BG128" i="1" s="1"/>
  <c r="F128" i="1"/>
  <c r="BF128" i="1" s="1"/>
  <c r="CA127" i="1"/>
  <c r="BZ127" i="1"/>
  <c r="BW127" i="1"/>
  <c r="BV127" i="1"/>
  <c r="BE127" i="1"/>
  <c r="BD127" i="1"/>
  <c r="BA127" i="1"/>
  <c r="AZ127" i="1"/>
  <c r="AW127" i="1"/>
  <c r="AV127" i="1"/>
  <c r="AE127" i="1"/>
  <c r="Y127" i="1"/>
  <c r="BN127" i="1" s="1"/>
  <c r="X127" i="1"/>
  <c r="P127" i="1"/>
  <c r="BH127" i="1" s="1"/>
  <c r="K127" i="1"/>
  <c r="BG127" i="1" s="1"/>
  <c r="F127" i="1"/>
  <c r="BF127" i="1" s="1"/>
  <c r="CA126" i="1"/>
  <c r="BZ126" i="1"/>
  <c r="BW126" i="1"/>
  <c r="BV126" i="1"/>
  <c r="BH126" i="1"/>
  <c r="BE126" i="1"/>
  <c r="BD126" i="1"/>
  <c r="BA126" i="1"/>
  <c r="AZ126" i="1"/>
  <c r="AW126" i="1"/>
  <c r="AV126" i="1"/>
  <c r="AE126" i="1"/>
  <c r="Y126" i="1"/>
  <c r="BN126" i="1" s="1"/>
  <c r="X126" i="1"/>
  <c r="P126" i="1"/>
  <c r="K126" i="1"/>
  <c r="BG126" i="1" s="1"/>
  <c r="F126" i="1"/>
  <c r="BF126" i="1" s="1"/>
  <c r="CA125" i="1"/>
  <c r="BZ125" i="1"/>
  <c r="BW125" i="1"/>
  <c r="BW58" i="1" s="1"/>
  <c r="BV125" i="1"/>
  <c r="BE125" i="1"/>
  <c r="BD125" i="1"/>
  <c r="BA125" i="1"/>
  <c r="AZ125" i="1"/>
  <c r="AW125" i="1"/>
  <c r="AV125" i="1"/>
  <c r="AV121" i="1" s="1"/>
  <c r="AE125" i="1"/>
  <c r="Y125" i="1"/>
  <c r="BN125" i="1" s="1"/>
  <c r="X125" i="1"/>
  <c r="P125" i="1"/>
  <c r="BH125" i="1" s="1"/>
  <c r="K125" i="1"/>
  <c r="BG125" i="1" s="1"/>
  <c r="F125" i="1"/>
  <c r="BF125" i="1" s="1"/>
  <c r="CA124" i="1"/>
  <c r="BZ124" i="1"/>
  <c r="BW124" i="1"/>
  <c r="BV124" i="1"/>
  <c r="BE124" i="1"/>
  <c r="BD124" i="1"/>
  <c r="BA124" i="1"/>
  <c r="AZ124" i="1"/>
  <c r="AW124" i="1"/>
  <c r="AV124" i="1"/>
  <c r="AE124" i="1"/>
  <c r="Y124" i="1"/>
  <c r="BN124" i="1" s="1"/>
  <c r="X124" i="1"/>
  <c r="P124" i="1"/>
  <c r="BH124" i="1" s="1"/>
  <c r="K124" i="1"/>
  <c r="BG124" i="1" s="1"/>
  <c r="F124" i="1"/>
  <c r="BF124" i="1" s="1"/>
  <c r="CA123" i="1"/>
  <c r="BZ123" i="1"/>
  <c r="BW123" i="1"/>
  <c r="BV123" i="1"/>
  <c r="BE123" i="1"/>
  <c r="BD123" i="1"/>
  <c r="BA123" i="1"/>
  <c r="AZ123" i="1"/>
  <c r="AW123" i="1"/>
  <c r="AV123" i="1"/>
  <c r="AE123" i="1"/>
  <c r="Y123" i="1"/>
  <c r="BN123" i="1" s="1"/>
  <c r="X123" i="1"/>
  <c r="P123" i="1"/>
  <c r="BH123" i="1" s="1"/>
  <c r="K123" i="1"/>
  <c r="BG123" i="1" s="1"/>
  <c r="F123" i="1"/>
  <c r="BF123" i="1" s="1"/>
  <c r="CA122" i="1"/>
  <c r="BZ122" i="1"/>
  <c r="BW122" i="1"/>
  <c r="BV122" i="1"/>
  <c r="BV121" i="1" s="1"/>
  <c r="BH122" i="1"/>
  <c r="BE122" i="1"/>
  <c r="BD122" i="1"/>
  <c r="BA122" i="1"/>
  <c r="AZ122" i="1"/>
  <c r="AW122" i="1"/>
  <c r="AV122" i="1"/>
  <c r="AE122" i="1"/>
  <c r="Y122" i="1"/>
  <c r="BN122" i="1" s="1"/>
  <c r="BN121" i="1" s="1"/>
  <c r="X122" i="1"/>
  <c r="P122" i="1"/>
  <c r="K122" i="1"/>
  <c r="BG122" i="1" s="1"/>
  <c r="F122" i="1"/>
  <c r="BF122" i="1" s="1"/>
  <c r="BY121" i="1"/>
  <c r="BU121" i="1"/>
  <c r="BR121" i="1"/>
  <c r="BC121" i="1"/>
  <c r="AY121" i="1"/>
  <c r="AU121" i="1"/>
  <c r="AQ121" i="1"/>
  <c r="AP121" i="1"/>
  <c r="AN121" i="1"/>
  <c r="AM121" i="1"/>
  <c r="AK121" i="1"/>
  <c r="AJ121" i="1"/>
  <c r="AH121" i="1"/>
  <c r="AG121" i="1"/>
  <c r="AD121" i="1"/>
  <c r="AE121" i="1" s="1"/>
  <c r="AC121" i="1"/>
  <c r="AA121" i="1" s="1"/>
  <c r="Y121" i="1"/>
  <c r="Z121" i="1" s="1"/>
  <c r="W121" i="1"/>
  <c r="BP121" i="1" s="1"/>
  <c r="U121" i="1"/>
  <c r="S121" i="1"/>
  <c r="R121" i="1"/>
  <c r="O121" i="1"/>
  <c r="N121" i="1"/>
  <c r="L121" i="1" s="1"/>
  <c r="AX121" i="1" s="1"/>
  <c r="J121" i="1"/>
  <c r="K121" i="1" s="1"/>
  <c r="BG121" i="1" s="1"/>
  <c r="I121" i="1"/>
  <c r="E121" i="1"/>
  <c r="F121" i="1" s="1"/>
  <c r="BF121" i="1" s="1"/>
  <c r="D121" i="1"/>
  <c r="BZ121" i="1" s="1"/>
  <c r="BY120" i="1"/>
  <c r="BU120" i="1"/>
  <c r="BC120" i="1"/>
  <c r="AY120" i="1"/>
  <c r="AU120" i="1"/>
  <c r="W120" i="1"/>
  <c r="BL120" i="1" s="1"/>
  <c r="CA119" i="1"/>
  <c r="BZ119" i="1"/>
  <c r="BW119" i="1"/>
  <c r="BV119" i="1"/>
  <c r="BE119" i="1"/>
  <c r="BD119" i="1"/>
  <c r="BA119" i="1"/>
  <c r="AZ119" i="1"/>
  <c r="AW119" i="1"/>
  <c r="AV119" i="1"/>
  <c r="AE119" i="1"/>
  <c r="Y119" i="1"/>
  <c r="X119" i="1"/>
  <c r="BM119" i="1" s="1"/>
  <c r="P119" i="1"/>
  <c r="BH119" i="1" s="1"/>
  <c r="K119" i="1"/>
  <c r="BG119" i="1" s="1"/>
  <c r="F119" i="1"/>
  <c r="BF119" i="1" s="1"/>
  <c r="CA118" i="1"/>
  <c r="BZ118" i="1"/>
  <c r="BW118" i="1"/>
  <c r="BV118" i="1"/>
  <c r="BE118" i="1"/>
  <c r="BD118" i="1"/>
  <c r="BA118" i="1"/>
  <c r="AZ118" i="1"/>
  <c r="AW118" i="1"/>
  <c r="AV118" i="1"/>
  <c r="AE118" i="1"/>
  <c r="Y118" i="1"/>
  <c r="X118" i="1"/>
  <c r="BM118" i="1" s="1"/>
  <c r="P118" i="1"/>
  <c r="BH118" i="1" s="1"/>
  <c r="K118" i="1"/>
  <c r="BG118" i="1" s="1"/>
  <c r="F118" i="1"/>
  <c r="BF118" i="1" s="1"/>
  <c r="CA117" i="1"/>
  <c r="BZ117" i="1"/>
  <c r="BW117" i="1"/>
  <c r="BV117" i="1"/>
  <c r="BE117" i="1"/>
  <c r="BD117" i="1"/>
  <c r="BA117" i="1"/>
  <c r="AZ117" i="1"/>
  <c r="AW117" i="1"/>
  <c r="AV117" i="1"/>
  <c r="AE117" i="1"/>
  <c r="Y117" i="1"/>
  <c r="BN117" i="1" s="1"/>
  <c r="X117" i="1"/>
  <c r="BM117" i="1" s="1"/>
  <c r="P117" i="1"/>
  <c r="BH117" i="1" s="1"/>
  <c r="K117" i="1"/>
  <c r="BG117" i="1" s="1"/>
  <c r="F117" i="1"/>
  <c r="BF117" i="1" s="1"/>
  <c r="CA116" i="1"/>
  <c r="BZ116" i="1"/>
  <c r="BW116" i="1"/>
  <c r="BV116" i="1"/>
  <c r="BR116" i="1"/>
  <c r="BQ116" i="1"/>
  <c r="BE116" i="1"/>
  <c r="BD116" i="1"/>
  <c r="BA116" i="1"/>
  <c r="AZ116" i="1"/>
  <c r="AW116" i="1"/>
  <c r="AV116" i="1"/>
  <c r="AE116" i="1"/>
  <c r="Y116" i="1"/>
  <c r="BN116" i="1" s="1"/>
  <c r="X116" i="1"/>
  <c r="BM116" i="1" s="1"/>
  <c r="P116" i="1"/>
  <c r="BH116" i="1" s="1"/>
  <c r="K116" i="1"/>
  <c r="BG116" i="1" s="1"/>
  <c r="F116" i="1"/>
  <c r="BF116" i="1" s="1"/>
  <c r="CA115" i="1"/>
  <c r="BZ115" i="1"/>
  <c r="BW115" i="1"/>
  <c r="BV115" i="1"/>
  <c r="BG115" i="1"/>
  <c r="BE115" i="1"/>
  <c r="BD115" i="1"/>
  <c r="BA115" i="1"/>
  <c r="AZ115" i="1"/>
  <c r="AW115" i="1"/>
  <c r="AV115" i="1"/>
  <c r="AE115" i="1"/>
  <c r="Y115" i="1"/>
  <c r="X115" i="1"/>
  <c r="BM115" i="1" s="1"/>
  <c r="P115" i="1"/>
  <c r="BH115" i="1" s="1"/>
  <c r="K115" i="1"/>
  <c r="F115" i="1"/>
  <c r="BF115" i="1" s="1"/>
  <c r="CA114" i="1"/>
  <c r="BZ114" i="1"/>
  <c r="BW114" i="1"/>
  <c r="BV114" i="1"/>
  <c r="BE114" i="1"/>
  <c r="BD114" i="1"/>
  <c r="BA114" i="1"/>
  <c r="AZ114" i="1"/>
  <c r="AW114" i="1"/>
  <c r="AV114" i="1"/>
  <c r="AE114" i="1"/>
  <c r="Y114" i="1"/>
  <c r="BN114" i="1" s="1"/>
  <c r="X114" i="1"/>
  <c r="P114" i="1"/>
  <c r="BH114" i="1" s="1"/>
  <c r="K114" i="1"/>
  <c r="BG114" i="1" s="1"/>
  <c r="F114" i="1"/>
  <c r="BF114" i="1" s="1"/>
  <c r="CA113" i="1"/>
  <c r="BZ113" i="1"/>
  <c r="BW113" i="1"/>
  <c r="BV113" i="1"/>
  <c r="BE113" i="1"/>
  <c r="BD113" i="1"/>
  <c r="BA113" i="1"/>
  <c r="AZ113" i="1"/>
  <c r="AW113" i="1"/>
  <c r="AV113" i="1"/>
  <c r="AE113" i="1"/>
  <c r="Y113" i="1"/>
  <c r="BN113" i="1" s="1"/>
  <c r="X113" i="1"/>
  <c r="BM113" i="1" s="1"/>
  <c r="P113" i="1"/>
  <c r="BH113" i="1" s="1"/>
  <c r="K113" i="1"/>
  <c r="BG113" i="1" s="1"/>
  <c r="F113" i="1"/>
  <c r="BF113" i="1" s="1"/>
  <c r="CA112" i="1"/>
  <c r="BZ112" i="1"/>
  <c r="BW112" i="1"/>
  <c r="BV112" i="1"/>
  <c r="BQ112" i="1"/>
  <c r="BE112" i="1"/>
  <c r="BD112" i="1"/>
  <c r="BA112" i="1"/>
  <c r="AZ112" i="1"/>
  <c r="AW112" i="1"/>
  <c r="AV112" i="1"/>
  <c r="AE112" i="1"/>
  <c r="Y112" i="1"/>
  <c r="X112" i="1"/>
  <c r="BM112" i="1" s="1"/>
  <c r="P112" i="1"/>
  <c r="BH112" i="1" s="1"/>
  <c r="K112" i="1"/>
  <c r="BG112" i="1" s="1"/>
  <c r="F112" i="1"/>
  <c r="BF112" i="1" s="1"/>
  <c r="CA111" i="1"/>
  <c r="BZ111" i="1"/>
  <c r="BW111" i="1"/>
  <c r="BW110" i="1" s="1"/>
  <c r="BV111" i="1"/>
  <c r="BE111" i="1"/>
  <c r="BD111" i="1"/>
  <c r="BA111" i="1"/>
  <c r="AZ111" i="1"/>
  <c r="AW111" i="1"/>
  <c r="AV111" i="1"/>
  <c r="AE111" i="1"/>
  <c r="Y111" i="1"/>
  <c r="BN111" i="1" s="1"/>
  <c r="X111" i="1"/>
  <c r="BM111" i="1" s="1"/>
  <c r="P111" i="1"/>
  <c r="K111" i="1"/>
  <c r="F111" i="1"/>
  <c r="BY110" i="1"/>
  <c r="BU110" i="1"/>
  <c r="BC110" i="1"/>
  <c r="AY110" i="1"/>
  <c r="AU110" i="1"/>
  <c r="AQ110" i="1"/>
  <c r="AP110" i="1"/>
  <c r="AN110" i="1"/>
  <c r="AM110" i="1"/>
  <c r="AK110" i="1"/>
  <c r="AJ110" i="1"/>
  <c r="AH110" i="1"/>
  <c r="AG110" i="1"/>
  <c r="AD110" i="1"/>
  <c r="AC110" i="1"/>
  <c r="W110" i="1"/>
  <c r="BP110" i="1" s="1"/>
  <c r="U110" i="1"/>
  <c r="S110" i="1"/>
  <c r="R110" i="1"/>
  <c r="O110" i="1"/>
  <c r="N110" i="1"/>
  <c r="J110" i="1"/>
  <c r="I110" i="1"/>
  <c r="G110" i="1" s="1"/>
  <c r="E110" i="1"/>
  <c r="D110" i="1"/>
  <c r="BY109" i="1"/>
  <c r="BU109" i="1"/>
  <c r="BC109" i="1"/>
  <c r="AY109" i="1"/>
  <c r="AU109" i="1"/>
  <c r="W109" i="1"/>
  <c r="BL109" i="1" s="1"/>
  <c r="CA108" i="1"/>
  <c r="BZ108" i="1"/>
  <c r="BW108" i="1"/>
  <c r="BV108" i="1"/>
  <c r="BN108" i="1"/>
  <c r="BF108" i="1"/>
  <c r="BE108" i="1"/>
  <c r="BD108" i="1"/>
  <c r="BA108" i="1"/>
  <c r="AZ108" i="1"/>
  <c r="AW108" i="1"/>
  <c r="AV108" i="1"/>
  <c r="AE108" i="1"/>
  <c r="Z108" i="1"/>
  <c r="Y108" i="1"/>
  <c r="BR108" i="1" s="1"/>
  <c r="X108" i="1"/>
  <c r="BM108" i="1" s="1"/>
  <c r="P108" i="1"/>
  <c r="BH108" i="1" s="1"/>
  <c r="K108" i="1"/>
  <c r="BG108" i="1" s="1"/>
  <c r="F108" i="1"/>
  <c r="CA107" i="1"/>
  <c r="BZ107" i="1"/>
  <c r="BW107" i="1"/>
  <c r="BV107" i="1"/>
  <c r="BF107" i="1"/>
  <c r="BE107" i="1"/>
  <c r="BD107" i="1"/>
  <c r="BA107" i="1"/>
  <c r="AZ107" i="1"/>
  <c r="AW107" i="1"/>
  <c r="AV107" i="1"/>
  <c r="AE107" i="1"/>
  <c r="Z107" i="1"/>
  <c r="Y107" i="1"/>
  <c r="BR107" i="1" s="1"/>
  <c r="X107" i="1"/>
  <c r="BM107" i="1" s="1"/>
  <c r="P107" i="1"/>
  <c r="BH107" i="1" s="1"/>
  <c r="K107" i="1"/>
  <c r="BG107" i="1" s="1"/>
  <c r="F107" i="1"/>
  <c r="CA106" i="1"/>
  <c r="BZ106" i="1"/>
  <c r="BW106" i="1"/>
  <c r="BV106" i="1"/>
  <c r="BE106" i="1"/>
  <c r="BD106" i="1"/>
  <c r="BA106" i="1"/>
  <c r="AZ106" i="1"/>
  <c r="AW106" i="1"/>
  <c r="AV106" i="1"/>
  <c r="AE106" i="1"/>
  <c r="Y106" i="1"/>
  <c r="BR106" i="1" s="1"/>
  <c r="X106" i="1"/>
  <c r="BM106" i="1" s="1"/>
  <c r="P106" i="1"/>
  <c r="K106" i="1"/>
  <c r="BG106" i="1" s="1"/>
  <c r="F106" i="1"/>
  <c r="CA105" i="1"/>
  <c r="BZ105" i="1"/>
  <c r="BW105" i="1"/>
  <c r="BV105" i="1"/>
  <c r="BN105" i="1"/>
  <c r="BE105" i="1"/>
  <c r="BD105" i="1"/>
  <c r="BA105" i="1"/>
  <c r="AZ105" i="1"/>
  <c r="AW105" i="1"/>
  <c r="AV105" i="1"/>
  <c r="AE105" i="1"/>
  <c r="Z105" i="1"/>
  <c r="Y105" i="1"/>
  <c r="BR105" i="1" s="1"/>
  <c r="X105" i="1"/>
  <c r="BM105" i="1" s="1"/>
  <c r="P105" i="1"/>
  <c r="BH105" i="1" s="1"/>
  <c r="K105" i="1"/>
  <c r="BG105" i="1" s="1"/>
  <c r="F105" i="1"/>
  <c r="BF105" i="1" s="1"/>
  <c r="CA104" i="1"/>
  <c r="BZ104" i="1"/>
  <c r="BW104" i="1"/>
  <c r="BV104" i="1"/>
  <c r="BE104" i="1"/>
  <c r="BD104" i="1"/>
  <c r="BA104" i="1"/>
  <c r="AZ104" i="1"/>
  <c r="AW104" i="1"/>
  <c r="AV104" i="1"/>
  <c r="AE104" i="1"/>
  <c r="Y104" i="1"/>
  <c r="BR104" i="1" s="1"/>
  <c r="X104" i="1"/>
  <c r="BM104" i="1" s="1"/>
  <c r="P104" i="1"/>
  <c r="BH104" i="1" s="1"/>
  <c r="K104" i="1"/>
  <c r="BG104" i="1" s="1"/>
  <c r="F104" i="1"/>
  <c r="BF104" i="1" s="1"/>
  <c r="CA103" i="1"/>
  <c r="BZ103" i="1"/>
  <c r="BW103" i="1"/>
  <c r="BV103" i="1"/>
  <c r="BN103" i="1"/>
  <c r="BF103" i="1"/>
  <c r="BE103" i="1"/>
  <c r="BD103" i="1"/>
  <c r="BA103" i="1"/>
  <c r="AZ103" i="1"/>
  <c r="AW103" i="1"/>
  <c r="AV103" i="1"/>
  <c r="AE103" i="1"/>
  <c r="Z103" i="1"/>
  <c r="Y103" i="1"/>
  <c r="BR103" i="1" s="1"/>
  <c r="X103" i="1"/>
  <c r="BM103" i="1" s="1"/>
  <c r="P103" i="1"/>
  <c r="BH103" i="1" s="1"/>
  <c r="K103" i="1"/>
  <c r="BG103" i="1" s="1"/>
  <c r="F103" i="1"/>
  <c r="CA102" i="1"/>
  <c r="BZ102" i="1"/>
  <c r="BW102" i="1"/>
  <c r="BV102" i="1"/>
  <c r="BE102" i="1"/>
  <c r="BD102" i="1"/>
  <c r="BA102" i="1"/>
  <c r="AZ102" i="1"/>
  <c r="AW102" i="1"/>
  <c r="AV102" i="1"/>
  <c r="AE102" i="1"/>
  <c r="Y102" i="1"/>
  <c r="X102" i="1"/>
  <c r="BM102" i="1" s="1"/>
  <c r="P102" i="1"/>
  <c r="BH102" i="1" s="1"/>
  <c r="K102" i="1"/>
  <c r="BG102" i="1" s="1"/>
  <c r="F102" i="1"/>
  <c r="BF102" i="1" s="1"/>
  <c r="CA101" i="1"/>
  <c r="BZ101" i="1"/>
  <c r="BW101" i="1"/>
  <c r="BV101" i="1"/>
  <c r="BE101" i="1"/>
  <c r="BE56" i="1" s="1"/>
  <c r="BD101" i="1"/>
  <c r="BA101" i="1"/>
  <c r="AZ101" i="1"/>
  <c r="AW101" i="1"/>
  <c r="AW56" i="1" s="1"/>
  <c r="AV101" i="1"/>
  <c r="AE101" i="1"/>
  <c r="Y101" i="1"/>
  <c r="BR101" i="1" s="1"/>
  <c r="X101" i="1"/>
  <c r="BM101" i="1" s="1"/>
  <c r="P101" i="1"/>
  <c r="BH101" i="1" s="1"/>
  <c r="K101" i="1"/>
  <c r="BG101" i="1" s="1"/>
  <c r="F101" i="1"/>
  <c r="BF101" i="1" s="1"/>
  <c r="CA100" i="1"/>
  <c r="BZ100" i="1"/>
  <c r="BW100" i="1"/>
  <c r="BV100" i="1"/>
  <c r="BE100" i="1"/>
  <c r="BD100" i="1"/>
  <c r="BA100" i="1"/>
  <c r="AZ100" i="1"/>
  <c r="AW100" i="1"/>
  <c r="AV100" i="1"/>
  <c r="AE100" i="1"/>
  <c r="Y100" i="1"/>
  <c r="BR100" i="1" s="1"/>
  <c r="X100" i="1"/>
  <c r="BM100" i="1" s="1"/>
  <c r="P100" i="1"/>
  <c r="BH100" i="1" s="1"/>
  <c r="K100" i="1"/>
  <c r="BG100" i="1" s="1"/>
  <c r="F100" i="1"/>
  <c r="BF100" i="1" s="1"/>
  <c r="BY99" i="1"/>
  <c r="BU99" i="1"/>
  <c r="BC99" i="1"/>
  <c r="AY99" i="1"/>
  <c r="AU99" i="1"/>
  <c r="AQ99" i="1"/>
  <c r="AP99" i="1"/>
  <c r="AN99" i="1"/>
  <c r="AM99" i="1"/>
  <c r="AK99" i="1"/>
  <c r="AJ99" i="1"/>
  <c r="AH99" i="1"/>
  <c r="AG99" i="1"/>
  <c r="AD99" i="1"/>
  <c r="AE99" i="1" s="1"/>
  <c r="AC99" i="1"/>
  <c r="AA99" i="1" s="1"/>
  <c r="Y99" i="1"/>
  <c r="W99" i="1"/>
  <c r="BP99" i="1" s="1"/>
  <c r="U99" i="1"/>
  <c r="S99" i="1"/>
  <c r="R99" i="1"/>
  <c r="P99" i="1"/>
  <c r="O99" i="1"/>
  <c r="N99" i="1"/>
  <c r="L99" i="1"/>
  <c r="K99" i="1"/>
  <c r="J99" i="1"/>
  <c r="I99" i="1"/>
  <c r="G99" i="1"/>
  <c r="F99" i="1"/>
  <c r="E99" i="1"/>
  <c r="D99" i="1"/>
  <c r="BZ99" i="1" s="1"/>
  <c r="B99" i="1"/>
  <c r="BY98" i="1"/>
  <c r="BU98" i="1"/>
  <c r="BC98" i="1"/>
  <c r="AY98" i="1"/>
  <c r="AU98" i="1"/>
  <c r="W98" i="1"/>
  <c r="CA97" i="1"/>
  <c r="BZ97" i="1"/>
  <c r="BW97" i="1"/>
  <c r="BV97" i="1"/>
  <c r="BH97" i="1"/>
  <c r="BE97" i="1"/>
  <c r="BD97" i="1"/>
  <c r="BA97" i="1"/>
  <c r="AZ97" i="1"/>
  <c r="AW97" i="1"/>
  <c r="AV97" i="1"/>
  <c r="AE97" i="1"/>
  <c r="Y97" i="1"/>
  <c r="BR97" i="1" s="1"/>
  <c r="X97" i="1"/>
  <c r="BQ97" i="1" s="1"/>
  <c r="P97" i="1"/>
  <c r="K97" i="1"/>
  <c r="BG97" i="1" s="1"/>
  <c r="F97" i="1"/>
  <c r="BF97" i="1" s="1"/>
  <c r="CA96" i="1"/>
  <c r="BZ96" i="1"/>
  <c r="BW96" i="1"/>
  <c r="BV96" i="1"/>
  <c r="BM96" i="1"/>
  <c r="BE96" i="1"/>
  <c r="BD96" i="1"/>
  <c r="BA96" i="1"/>
  <c r="AZ96" i="1"/>
  <c r="AW96" i="1"/>
  <c r="AV96" i="1"/>
  <c r="AE96" i="1"/>
  <c r="Y96" i="1"/>
  <c r="BR96" i="1" s="1"/>
  <c r="X96" i="1"/>
  <c r="BQ96" i="1" s="1"/>
  <c r="P96" i="1"/>
  <c r="BH96" i="1" s="1"/>
  <c r="K96" i="1"/>
  <c r="BG96" i="1" s="1"/>
  <c r="F96" i="1"/>
  <c r="BF96" i="1" s="1"/>
  <c r="CA95" i="1"/>
  <c r="BZ95" i="1"/>
  <c r="BW95" i="1"/>
  <c r="BV95" i="1"/>
  <c r="BE95" i="1"/>
  <c r="BD95" i="1"/>
  <c r="BA95" i="1"/>
  <c r="AZ95" i="1"/>
  <c r="AW95" i="1"/>
  <c r="AV95" i="1"/>
  <c r="AE95" i="1"/>
  <c r="Y95" i="1"/>
  <c r="X95" i="1"/>
  <c r="BQ95" i="1" s="1"/>
  <c r="P95" i="1"/>
  <c r="K95" i="1"/>
  <c r="F95" i="1"/>
  <c r="CA94" i="1"/>
  <c r="BZ94" i="1"/>
  <c r="BW94" i="1"/>
  <c r="BV94" i="1"/>
  <c r="BH94" i="1"/>
  <c r="BE94" i="1"/>
  <c r="BD94" i="1"/>
  <c r="BA94" i="1"/>
  <c r="AZ94" i="1"/>
  <c r="AW94" i="1"/>
  <c r="AV94" i="1"/>
  <c r="AE94" i="1"/>
  <c r="Y94" i="1"/>
  <c r="X94" i="1"/>
  <c r="BQ94" i="1" s="1"/>
  <c r="P94" i="1"/>
  <c r="K94" i="1"/>
  <c r="BG94" i="1" s="1"/>
  <c r="F94" i="1"/>
  <c r="BF94" i="1" s="1"/>
  <c r="CA93" i="1"/>
  <c r="BZ93" i="1"/>
  <c r="BW93" i="1"/>
  <c r="BV93" i="1"/>
  <c r="BE93" i="1"/>
  <c r="BE59" i="1" s="1"/>
  <c r="BD93" i="1"/>
  <c r="BA93" i="1"/>
  <c r="AZ93" i="1"/>
  <c r="AW93" i="1"/>
  <c r="AW59" i="1" s="1"/>
  <c r="AV93" i="1"/>
  <c r="AE93" i="1"/>
  <c r="Y93" i="1"/>
  <c r="X93" i="1"/>
  <c r="P93" i="1"/>
  <c r="BH93" i="1" s="1"/>
  <c r="K93" i="1"/>
  <c r="BG93" i="1" s="1"/>
  <c r="F93" i="1"/>
  <c r="BF93" i="1" s="1"/>
  <c r="CA92" i="1"/>
  <c r="BZ92" i="1"/>
  <c r="BW92" i="1"/>
  <c r="BV92" i="1"/>
  <c r="BM92" i="1"/>
  <c r="BE92" i="1"/>
  <c r="BD92" i="1"/>
  <c r="BA92" i="1"/>
  <c r="AZ92" i="1"/>
  <c r="AW92" i="1"/>
  <c r="AV92" i="1"/>
  <c r="AE92" i="1"/>
  <c r="Y92" i="1"/>
  <c r="X92" i="1"/>
  <c r="BQ92" i="1" s="1"/>
  <c r="P92" i="1"/>
  <c r="BH92" i="1" s="1"/>
  <c r="K92" i="1"/>
  <c r="BG92" i="1" s="1"/>
  <c r="F92" i="1"/>
  <c r="BF92" i="1" s="1"/>
  <c r="CA91" i="1"/>
  <c r="BZ91" i="1"/>
  <c r="BW91" i="1"/>
  <c r="BV91" i="1"/>
  <c r="BE91" i="1"/>
  <c r="BD91" i="1"/>
  <c r="BA91" i="1"/>
  <c r="AZ91" i="1"/>
  <c r="AW91" i="1"/>
  <c r="AV91" i="1"/>
  <c r="AE91" i="1"/>
  <c r="Y91" i="1"/>
  <c r="X91" i="1"/>
  <c r="P91" i="1"/>
  <c r="BH91" i="1" s="1"/>
  <c r="K91" i="1"/>
  <c r="BG91" i="1" s="1"/>
  <c r="F91" i="1"/>
  <c r="BF91" i="1" s="1"/>
  <c r="CA90" i="1"/>
  <c r="BZ90" i="1"/>
  <c r="BW90" i="1"/>
  <c r="BV90" i="1"/>
  <c r="BM90" i="1"/>
  <c r="BE90" i="1"/>
  <c r="BD90" i="1"/>
  <c r="BA90" i="1"/>
  <c r="AZ90" i="1"/>
  <c r="AW90" i="1"/>
  <c r="AV90" i="1"/>
  <c r="AE90" i="1"/>
  <c r="Y90" i="1"/>
  <c r="X90" i="1"/>
  <c r="BQ90" i="1" s="1"/>
  <c r="P90" i="1"/>
  <c r="BH90" i="1" s="1"/>
  <c r="K90" i="1"/>
  <c r="BG90" i="1" s="1"/>
  <c r="F90" i="1"/>
  <c r="BF90" i="1" s="1"/>
  <c r="CA89" i="1"/>
  <c r="BZ89" i="1"/>
  <c r="BW89" i="1"/>
  <c r="BV89" i="1"/>
  <c r="BE89" i="1"/>
  <c r="BD89" i="1"/>
  <c r="BA89" i="1"/>
  <c r="AZ89" i="1"/>
  <c r="AW89" i="1"/>
  <c r="AV89" i="1"/>
  <c r="AE89" i="1"/>
  <c r="Y89" i="1"/>
  <c r="X89" i="1"/>
  <c r="P89" i="1"/>
  <c r="BH89" i="1" s="1"/>
  <c r="K89" i="1"/>
  <c r="F89" i="1"/>
  <c r="BY88" i="1"/>
  <c r="BU88" i="1"/>
  <c r="BC88" i="1"/>
  <c r="AY88" i="1"/>
  <c r="AU88" i="1"/>
  <c r="AQ88" i="1"/>
  <c r="AP88" i="1"/>
  <c r="AN88" i="1"/>
  <c r="AM88" i="1"/>
  <c r="AK88" i="1"/>
  <c r="AJ88" i="1"/>
  <c r="AH88" i="1"/>
  <c r="AG88" i="1"/>
  <c r="AD88" i="1"/>
  <c r="AC88" i="1"/>
  <c r="AA88" i="1" s="1"/>
  <c r="W88" i="1"/>
  <c r="BP88" i="1" s="1"/>
  <c r="U88" i="1"/>
  <c r="S88" i="1"/>
  <c r="R88" i="1"/>
  <c r="O88" i="1"/>
  <c r="N88" i="1"/>
  <c r="L88" i="1" s="1"/>
  <c r="J88" i="1"/>
  <c r="J54" i="1" s="1"/>
  <c r="I88" i="1"/>
  <c r="G88" i="1" s="1"/>
  <c r="E88" i="1"/>
  <c r="D88" i="1"/>
  <c r="F88" i="1" s="1"/>
  <c r="BY87" i="1"/>
  <c r="BU87" i="1"/>
  <c r="BC87" i="1"/>
  <c r="AY87" i="1"/>
  <c r="AU87" i="1"/>
  <c r="W87" i="1"/>
  <c r="BL87" i="1" s="1"/>
  <c r="CA86" i="1"/>
  <c r="BZ86" i="1"/>
  <c r="BW86" i="1"/>
  <c r="BV86" i="1"/>
  <c r="BE86" i="1"/>
  <c r="BD86" i="1"/>
  <c r="BA86" i="1"/>
  <c r="AZ86" i="1"/>
  <c r="AW86" i="1"/>
  <c r="AV86" i="1"/>
  <c r="AE86" i="1"/>
  <c r="Y86" i="1"/>
  <c r="X86" i="1"/>
  <c r="BQ86" i="1" s="1"/>
  <c r="P86" i="1"/>
  <c r="BH86" i="1" s="1"/>
  <c r="K86" i="1"/>
  <c r="BG86" i="1" s="1"/>
  <c r="F86" i="1"/>
  <c r="BF86" i="1" s="1"/>
  <c r="CA85" i="1"/>
  <c r="BZ85" i="1"/>
  <c r="BW85" i="1"/>
  <c r="BV85" i="1"/>
  <c r="BR85" i="1"/>
  <c r="BG85" i="1"/>
  <c r="BE85" i="1"/>
  <c r="BD85" i="1"/>
  <c r="BA85" i="1"/>
  <c r="AZ85" i="1"/>
  <c r="AW85" i="1"/>
  <c r="AV85" i="1"/>
  <c r="AE85" i="1"/>
  <c r="Y85" i="1"/>
  <c r="BN85" i="1" s="1"/>
  <c r="X85" i="1"/>
  <c r="P85" i="1"/>
  <c r="BH85" i="1" s="1"/>
  <c r="K85" i="1"/>
  <c r="F85" i="1"/>
  <c r="BF85" i="1" s="1"/>
  <c r="CA84" i="1"/>
  <c r="BZ84" i="1"/>
  <c r="BW84" i="1"/>
  <c r="BV84" i="1"/>
  <c r="BE84" i="1"/>
  <c r="BD84" i="1"/>
  <c r="BA84" i="1"/>
  <c r="AZ84" i="1"/>
  <c r="AW84" i="1"/>
  <c r="AV84" i="1"/>
  <c r="AE84" i="1"/>
  <c r="Y84" i="1"/>
  <c r="BN84" i="1" s="1"/>
  <c r="X84" i="1"/>
  <c r="P84" i="1"/>
  <c r="K84" i="1"/>
  <c r="F84" i="1"/>
  <c r="CA83" i="1"/>
  <c r="BZ83" i="1"/>
  <c r="BW83" i="1"/>
  <c r="BV83" i="1"/>
  <c r="BR83" i="1"/>
  <c r="BF83" i="1"/>
  <c r="BE83" i="1"/>
  <c r="BD83" i="1"/>
  <c r="BA83" i="1"/>
  <c r="AZ83" i="1"/>
  <c r="AW83" i="1"/>
  <c r="AV83" i="1"/>
  <c r="AE83" i="1"/>
  <c r="Z83" i="1"/>
  <c r="Y83" i="1"/>
  <c r="BN83" i="1" s="1"/>
  <c r="X83" i="1"/>
  <c r="P83" i="1"/>
  <c r="BH83" i="1" s="1"/>
  <c r="K83" i="1"/>
  <c r="BG83" i="1" s="1"/>
  <c r="F83" i="1"/>
  <c r="CA82" i="1"/>
  <c r="BZ82" i="1"/>
  <c r="BW82" i="1"/>
  <c r="BV82" i="1"/>
  <c r="BG82" i="1"/>
  <c r="BF82" i="1"/>
  <c r="BE82" i="1"/>
  <c r="BD82" i="1"/>
  <c r="BA82" i="1"/>
  <c r="AZ82" i="1"/>
  <c r="AW82" i="1"/>
  <c r="AV82" i="1"/>
  <c r="AE82" i="1"/>
  <c r="Z82" i="1"/>
  <c r="Y82" i="1"/>
  <c r="BR82" i="1" s="1"/>
  <c r="X82" i="1"/>
  <c r="P82" i="1"/>
  <c r="BH82" i="1" s="1"/>
  <c r="K82" i="1"/>
  <c r="F82" i="1"/>
  <c r="CA81" i="1"/>
  <c r="BZ81" i="1"/>
  <c r="BW81" i="1"/>
  <c r="BV81" i="1"/>
  <c r="BE81" i="1"/>
  <c r="BD81" i="1"/>
  <c r="BA81" i="1"/>
  <c r="AZ81" i="1"/>
  <c r="AW81" i="1"/>
  <c r="AV81" i="1"/>
  <c r="AE81" i="1"/>
  <c r="Y81" i="1"/>
  <c r="X81" i="1"/>
  <c r="P81" i="1"/>
  <c r="BH81" i="1" s="1"/>
  <c r="K81" i="1"/>
  <c r="BG81" i="1" s="1"/>
  <c r="F81" i="1"/>
  <c r="BF81" i="1" s="1"/>
  <c r="CA80" i="1"/>
  <c r="BZ80" i="1"/>
  <c r="BW80" i="1"/>
  <c r="BV80" i="1"/>
  <c r="BR80" i="1"/>
  <c r="BG80" i="1"/>
  <c r="BE80" i="1"/>
  <c r="BD80" i="1"/>
  <c r="BA80" i="1"/>
  <c r="AZ80" i="1"/>
  <c r="AW80" i="1"/>
  <c r="AV80" i="1"/>
  <c r="AE80" i="1"/>
  <c r="Y80" i="1"/>
  <c r="BN80" i="1" s="1"/>
  <c r="X80" i="1"/>
  <c r="BM80" i="1" s="1"/>
  <c r="P80" i="1"/>
  <c r="BH80" i="1" s="1"/>
  <c r="K80" i="1"/>
  <c r="F80" i="1"/>
  <c r="BF80" i="1" s="1"/>
  <c r="CA79" i="1"/>
  <c r="BZ79" i="1"/>
  <c r="BW79" i="1"/>
  <c r="BV79" i="1"/>
  <c r="BN79" i="1"/>
  <c r="BH79" i="1"/>
  <c r="BE79" i="1"/>
  <c r="BD79" i="1"/>
  <c r="BA79" i="1"/>
  <c r="AZ79" i="1"/>
  <c r="AW79" i="1"/>
  <c r="AV79" i="1"/>
  <c r="AE79" i="1"/>
  <c r="Y79" i="1"/>
  <c r="X79" i="1"/>
  <c r="P79" i="1"/>
  <c r="K79" i="1"/>
  <c r="BG79" i="1" s="1"/>
  <c r="F79" i="1"/>
  <c r="BF79" i="1" s="1"/>
  <c r="CA78" i="1"/>
  <c r="BZ78" i="1"/>
  <c r="BW78" i="1"/>
  <c r="BV78" i="1"/>
  <c r="BV77" i="1" s="1"/>
  <c r="BE78" i="1"/>
  <c r="BD78" i="1"/>
  <c r="BA78" i="1"/>
  <c r="AZ78" i="1"/>
  <c r="AW78" i="1"/>
  <c r="AV78" i="1"/>
  <c r="AE78" i="1"/>
  <c r="Y78" i="1"/>
  <c r="BN78" i="1" s="1"/>
  <c r="X78" i="1"/>
  <c r="P78" i="1"/>
  <c r="K78" i="1"/>
  <c r="BG78" i="1" s="1"/>
  <c r="F78" i="1"/>
  <c r="BY77" i="1"/>
  <c r="BU77" i="1"/>
  <c r="BC77" i="1"/>
  <c r="AY77" i="1"/>
  <c r="AU77" i="1"/>
  <c r="AQ77" i="1"/>
  <c r="AP77" i="1"/>
  <c r="AN77" i="1"/>
  <c r="AM77" i="1"/>
  <c r="AK77" i="1"/>
  <c r="AJ77" i="1"/>
  <c r="AH77" i="1"/>
  <c r="AG77" i="1"/>
  <c r="AD77" i="1"/>
  <c r="AC77" i="1"/>
  <c r="AA77" i="1" s="1"/>
  <c r="W77" i="1"/>
  <c r="BP77" i="1" s="1"/>
  <c r="U77" i="1"/>
  <c r="S77" i="1"/>
  <c r="R77" i="1"/>
  <c r="O77" i="1"/>
  <c r="N77" i="1"/>
  <c r="L77" i="1" s="1"/>
  <c r="J77" i="1"/>
  <c r="I77" i="1"/>
  <c r="G77" i="1" s="1"/>
  <c r="E77" i="1"/>
  <c r="D77" i="1"/>
  <c r="B77" i="1" s="1"/>
  <c r="BY76" i="1"/>
  <c r="BU76" i="1"/>
  <c r="BC76" i="1"/>
  <c r="AY76" i="1"/>
  <c r="AU76" i="1"/>
  <c r="AU64" i="1" s="1"/>
  <c r="W76" i="1"/>
  <c r="BL76" i="1" s="1"/>
  <c r="CA75" i="1"/>
  <c r="BZ75" i="1"/>
  <c r="BW75" i="1"/>
  <c r="BW63" i="1" s="1"/>
  <c r="BV75" i="1"/>
  <c r="BF75" i="1"/>
  <c r="BE75" i="1"/>
  <c r="BD75" i="1"/>
  <c r="BA75" i="1"/>
  <c r="AZ75" i="1"/>
  <c r="AW75" i="1"/>
  <c r="AV75" i="1"/>
  <c r="AE75" i="1"/>
  <c r="Z75" i="1"/>
  <c r="Y75" i="1"/>
  <c r="BR75" i="1" s="1"/>
  <c r="X75" i="1"/>
  <c r="BQ75" i="1" s="1"/>
  <c r="P75" i="1"/>
  <c r="BH75" i="1" s="1"/>
  <c r="K75" i="1"/>
  <c r="BG75" i="1" s="1"/>
  <c r="F75" i="1"/>
  <c r="CA74" i="1"/>
  <c r="BZ74" i="1"/>
  <c r="BW74" i="1"/>
  <c r="BW62" i="1" s="1"/>
  <c r="BV74" i="1"/>
  <c r="BE74" i="1"/>
  <c r="BD74" i="1"/>
  <c r="BA74" i="1"/>
  <c r="AZ74" i="1"/>
  <c r="AW74" i="1"/>
  <c r="AV74" i="1"/>
  <c r="AE74" i="1"/>
  <c r="Y74" i="1"/>
  <c r="BR74" i="1" s="1"/>
  <c r="X74" i="1"/>
  <c r="P74" i="1"/>
  <c r="BH74" i="1" s="1"/>
  <c r="K74" i="1"/>
  <c r="BG74" i="1" s="1"/>
  <c r="F74" i="1"/>
  <c r="BF74" i="1" s="1"/>
  <c r="CA73" i="1"/>
  <c r="BZ73" i="1"/>
  <c r="BW73" i="1"/>
  <c r="BV73" i="1"/>
  <c r="BM73" i="1"/>
  <c r="BE73" i="1"/>
  <c r="BD73" i="1"/>
  <c r="BA73" i="1"/>
  <c r="AZ73" i="1"/>
  <c r="AW73" i="1"/>
  <c r="AV73" i="1"/>
  <c r="AE73" i="1"/>
  <c r="Y73" i="1"/>
  <c r="BR73" i="1" s="1"/>
  <c r="X73" i="1"/>
  <c r="P73" i="1"/>
  <c r="K73" i="1"/>
  <c r="BG73" i="1" s="1"/>
  <c r="F73" i="1"/>
  <c r="CA72" i="1"/>
  <c r="BZ72" i="1"/>
  <c r="BW72" i="1"/>
  <c r="BV72" i="1"/>
  <c r="BE72" i="1"/>
  <c r="BE60" i="1" s="1"/>
  <c r="BD72" i="1"/>
  <c r="BA72" i="1"/>
  <c r="AZ72" i="1"/>
  <c r="AW72" i="1"/>
  <c r="AW60" i="1" s="1"/>
  <c r="AV72" i="1"/>
  <c r="AE72" i="1"/>
  <c r="Y72" i="1"/>
  <c r="X72" i="1"/>
  <c r="BM72" i="1" s="1"/>
  <c r="P72" i="1"/>
  <c r="BH72" i="1" s="1"/>
  <c r="K72" i="1"/>
  <c r="BG72" i="1" s="1"/>
  <c r="F72" i="1"/>
  <c r="BF72" i="1" s="1"/>
  <c r="CA71" i="1"/>
  <c r="BZ71" i="1"/>
  <c r="BW71" i="1"/>
  <c r="BV71" i="1"/>
  <c r="BE71" i="1"/>
  <c r="BD71" i="1"/>
  <c r="BA71" i="1"/>
  <c r="AZ71" i="1"/>
  <c r="AW71" i="1"/>
  <c r="AV71" i="1"/>
  <c r="AE71" i="1"/>
  <c r="Y71" i="1"/>
  <c r="BR71" i="1" s="1"/>
  <c r="X71" i="1"/>
  <c r="P71" i="1"/>
  <c r="BH71" i="1" s="1"/>
  <c r="K71" i="1"/>
  <c r="BG71" i="1" s="1"/>
  <c r="F71" i="1"/>
  <c r="BF71" i="1" s="1"/>
  <c r="CA70" i="1"/>
  <c r="BZ70" i="1"/>
  <c r="BW70" i="1"/>
  <c r="BV70" i="1"/>
  <c r="BQ70" i="1"/>
  <c r="BE70" i="1"/>
  <c r="BD70" i="1"/>
  <c r="BA70" i="1"/>
  <c r="AZ70" i="1"/>
  <c r="AW70" i="1"/>
  <c r="AV70" i="1"/>
  <c r="AE70" i="1"/>
  <c r="Y70" i="1"/>
  <c r="Y58" i="1" s="1"/>
  <c r="X70" i="1"/>
  <c r="BM70" i="1" s="1"/>
  <c r="P70" i="1"/>
  <c r="BH70" i="1" s="1"/>
  <c r="K70" i="1"/>
  <c r="BG70" i="1" s="1"/>
  <c r="F70" i="1"/>
  <c r="BF70" i="1" s="1"/>
  <c r="CA69" i="1"/>
  <c r="BZ69" i="1"/>
  <c r="BW69" i="1"/>
  <c r="BV69" i="1"/>
  <c r="BE69" i="1"/>
  <c r="BD69" i="1"/>
  <c r="BA69" i="1"/>
  <c r="AZ69" i="1"/>
  <c r="AW69" i="1"/>
  <c r="AV69" i="1"/>
  <c r="AE69" i="1"/>
  <c r="Y69" i="1"/>
  <c r="BR69" i="1" s="1"/>
  <c r="X69" i="1"/>
  <c r="P69" i="1"/>
  <c r="BH69" i="1" s="1"/>
  <c r="K69" i="1"/>
  <c r="BG69" i="1" s="1"/>
  <c r="F69" i="1"/>
  <c r="BF69" i="1" s="1"/>
  <c r="CA68" i="1"/>
  <c r="BZ68" i="1"/>
  <c r="BW68" i="1"/>
  <c r="BV68" i="1"/>
  <c r="BM68" i="1"/>
  <c r="BF68" i="1"/>
  <c r="BE68" i="1"/>
  <c r="BD68" i="1"/>
  <c r="BA68" i="1"/>
  <c r="AZ68" i="1"/>
  <c r="AW68" i="1"/>
  <c r="AV68" i="1"/>
  <c r="AE68" i="1"/>
  <c r="Z68" i="1"/>
  <c r="Y68" i="1"/>
  <c r="BR68" i="1" s="1"/>
  <c r="X68" i="1"/>
  <c r="BQ68" i="1" s="1"/>
  <c r="P68" i="1"/>
  <c r="BH68" i="1" s="1"/>
  <c r="K68" i="1"/>
  <c r="BG68" i="1" s="1"/>
  <c r="F68" i="1"/>
  <c r="CA67" i="1"/>
  <c r="BZ67" i="1"/>
  <c r="BW67" i="1"/>
  <c r="BV67" i="1"/>
  <c r="BV66" i="1" s="1"/>
  <c r="BE67" i="1"/>
  <c r="BD67" i="1"/>
  <c r="BA67" i="1"/>
  <c r="AZ67" i="1"/>
  <c r="AW67" i="1"/>
  <c r="AV67" i="1"/>
  <c r="AE67" i="1"/>
  <c r="Y67" i="1"/>
  <c r="X67" i="1"/>
  <c r="BQ67" i="1" s="1"/>
  <c r="P67" i="1"/>
  <c r="BH67" i="1" s="1"/>
  <c r="K67" i="1"/>
  <c r="BG67" i="1" s="1"/>
  <c r="F67" i="1"/>
  <c r="BY66" i="1"/>
  <c r="BU66" i="1"/>
  <c r="BC66" i="1"/>
  <c r="AY66" i="1"/>
  <c r="AU66" i="1"/>
  <c r="AQ66" i="1"/>
  <c r="AP66" i="1"/>
  <c r="AN66" i="1"/>
  <c r="AM66" i="1"/>
  <c r="AK66" i="1"/>
  <c r="AJ66" i="1"/>
  <c r="AH66" i="1"/>
  <c r="AG66" i="1"/>
  <c r="AD66" i="1"/>
  <c r="AC66" i="1"/>
  <c r="W66" i="1"/>
  <c r="BL66" i="1" s="1"/>
  <c r="U66" i="1"/>
  <c r="S66" i="1"/>
  <c r="R66" i="1"/>
  <c r="O66" i="1"/>
  <c r="N66" i="1"/>
  <c r="L66" i="1"/>
  <c r="J66" i="1"/>
  <c r="I66" i="1"/>
  <c r="G66" i="1" s="1"/>
  <c r="E66" i="1"/>
  <c r="D66" i="1"/>
  <c r="AO64" i="1"/>
  <c r="AL64" i="1"/>
  <c r="AL41" i="1" s="1"/>
  <c r="AL29" i="1" s="1"/>
  <c r="AI64" i="1"/>
  <c r="AF64" i="1"/>
  <c r="AF41" i="1" s="1"/>
  <c r="AF29" i="1" s="1"/>
  <c r="AB64" i="1"/>
  <c r="T64" i="1"/>
  <c r="Q64" i="1"/>
  <c r="Q41" i="1" s="1"/>
  <c r="Q29" i="1" s="1"/>
  <c r="M64" i="1"/>
  <c r="AY64" i="1" s="1"/>
  <c r="H64" i="1"/>
  <c r="C64" i="1"/>
  <c r="BY64" i="1" s="1"/>
  <c r="AQ63" i="1"/>
  <c r="AP63" i="1"/>
  <c r="AN63" i="1"/>
  <c r="AM63" i="1"/>
  <c r="AM40" i="1" s="1"/>
  <c r="AM28" i="1" s="1"/>
  <c r="AK63" i="1"/>
  <c r="AJ63" i="1"/>
  <c r="AH63" i="1"/>
  <c r="AG63" i="1"/>
  <c r="AG40" i="1" s="1"/>
  <c r="AG28" i="1" s="1"/>
  <c r="AE63" i="1"/>
  <c r="AD63" i="1"/>
  <c r="AC63" i="1"/>
  <c r="U63" i="1"/>
  <c r="S63" i="1"/>
  <c r="S40" i="1" s="1"/>
  <c r="S28" i="1" s="1"/>
  <c r="R63" i="1"/>
  <c r="R40" i="1" s="1"/>
  <c r="R28" i="1" s="1"/>
  <c r="O63" i="1"/>
  <c r="P63" i="1" s="1"/>
  <c r="BH63" i="1" s="1"/>
  <c r="N63" i="1"/>
  <c r="K63" i="1"/>
  <c r="BG63" i="1" s="1"/>
  <c r="J63" i="1"/>
  <c r="I63" i="1"/>
  <c r="E63" i="1"/>
  <c r="D63" i="1"/>
  <c r="BZ63" i="1" s="1"/>
  <c r="BA62" i="1"/>
  <c r="AQ62" i="1"/>
  <c r="AP62" i="1"/>
  <c r="AP39" i="1" s="1"/>
  <c r="AP27" i="1" s="1"/>
  <c r="AN62" i="1"/>
  <c r="AM62" i="1"/>
  <c r="AK62" i="1"/>
  <c r="AJ62" i="1"/>
  <c r="AJ39" i="1" s="1"/>
  <c r="AJ27" i="1" s="1"/>
  <c r="AH62" i="1"/>
  <c r="AG62" i="1"/>
  <c r="AD62" i="1"/>
  <c r="AE62" i="1" s="1"/>
  <c r="AC62" i="1"/>
  <c r="AC39" i="1" s="1"/>
  <c r="AC27" i="1" s="1"/>
  <c r="U62" i="1"/>
  <c r="S62" i="1"/>
  <c r="R62" i="1"/>
  <c r="R39" i="1" s="1"/>
  <c r="R27" i="1" s="1"/>
  <c r="P62" i="1"/>
  <c r="BH62" i="1" s="1"/>
  <c r="O62" i="1"/>
  <c r="N62" i="1"/>
  <c r="AZ62" i="1" s="1"/>
  <c r="K62" i="1"/>
  <c r="BG62" i="1" s="1"/>
  <c r="J62" i="1"/>
  <c r="I62" i="1"/>
  <c r="E62" i="1"/>
  <c r="D62" i="1"/>
  <c r="BZ62" i="1" s="1"/>
  <c r="AQ61" i="1"/>
  <c r="AP61" i="1"/>
  <c r="AN61" i="1"/>
  <c r="AN38" i="1" s="1"/>
  <c r="AN26" i="1" s="1"/>
  <c r="AM61" i="1"/>
  <c r="AK61" i="1"/>
  <c r="AJ61" i="1"/>
  <c r="AH61" i="1"/>
  <c r="AH38" i="1" s="1"/>
  <c r="AH26" i="1" s="1"/>
  <c r="AG61" i="1"/>
  <c r="AG38" i="1" s="1"/>
  <c r="AG26" i="1" s="1"/>
  <c r="AD61" i="1"/>
  <c r="AE61" i="1" s="1"/>
  <c r="AC61" i="1"/>
  <c r="U61" i="1"/>
  <c r="U38" i="1" s="1"/>
  <c r="U26" i="1" s="1"/>
  <c r="S61" i="1"/>
  <c r="R61" i="1"/>
  <c r="O61" i="1"/>
  <c r="N61" i="1"/>
  <c r="J61" i="1"/>
  <c r="I61" i="1"/>
  <c r="I38" i="1" s="1"/>
  <c r="I26" i="1" s="1"/>
  <c r="E61" i="1"/>
  <c r="D61" i="1"/>
  <c r="BV60" i="1"/>
  <c r="AQ60" i="1"/>
  <c r="AP60" i="1"/>
  <c r="AN60" i="1"/>
  <c r="AM60" i="1"/>
  <c r="AK60" i="1"/>
  <c r="AJ60" i="1"/>
  <c r="AH60" i="1"/>
  <c r="AG60" i="1"/>
  <c r="AD60" i="1"/>
  <c r="AE60" i="1" s="1"/>
  <c r="AC60" i="1"/>
  <c r="U60" i="1"/>
  <c r="U37" i="1" s="1"/>
  <c r="U25" i="1" s="1"/>
  <c r="S60" i="1"/>
  <c r="R60" i="1"/>
  <c r="O60" i="1"/>
  <c r="N60" i="1"/>
  <c r="AZ60" i="1" s="1"/>
  <c r="J60" i="1"/>
  <c r="I60" i="1"/>
  <c r="E60" i="1"/>
  <c r="F60" i="1" s="1"/>
  <c r="BF60" i="1" s="1"/>
  <c r="D60" i="1"/>
  <c r="BZ60" i="1" s="1"/>
  <c r="AQ59" i="1"/>
  <c r="AP59" i="1"/>
  <c r="AN59" i="1"/>
  <c r="AM59" i="1"/>
  <c r="AM36" i="1" s="1"/>
  <c r="AM24" i="1" s="1"/>
  <c r="AK59" i="1"/>
  <c r="AJ59" i="1"/>
  <c r="AH59" i="1"/>
  <c r="AG59" i="1"/>
  <c r="AG36" i="1" s="1"/>
  <c r="AG24" i="1" s="1"/>
  <c r="AD59" i="1"/>
  <c r="AE59" i="1" s="1"/>
  <c r="AC59" i="1"/>
  <c r="U59" i="1"/>
  <c r="S59" i="1"/>
  <c r="R59" i="1"/>
  <c r="R36" i="1" s="1"/>
  <c r="R24" i="1" s="1"/>
  <c r="O59" i="1"/>
  <c r="P59" i="1" s="1"/>
  <c r="BH59" i="1" s="1"/>
  <c r="N59" i="1"/>
  <c r="J59" i="1"/>
  <c r="K59" i="1" s="1"/>
  <c r="BG59" i="1" s="1"/>
  <c r="I59" i="1"/>
  <c r="I36" i="1" s="1"/>
  <c r="I24" i="1" s="1"/>
  <c r="F59" i="1"/>
  <c r="BF59" i="1" s="1"/>
  <c r="E59" i="1"/>
  <c r="CA59" i="1" s="1"/>
  <c r="D59" i="1"/>
  <c r="BZ59" i="1" s="1"/>
  <c r="AQ58" i="1"/>
  <c r="AQ35" i="1" s="1"/>
  <c r="AQ23" i="1" s="1"/>
  <c r="AP58" i="1"/>
  <c r="AN58" i="1"/>
  <c r="AM58" i="1"/>
  <c r="AK58" i="1"/>
  <c r="AK35" i="1" s="1"/>
  <c r="AK23" i="1" s="1"/>
  <c r="AJ58" i="1"/>
  <c r="AJ35" i="1" s="1"/>
  <c r="AJ23" i="1" s="1"/>
  <c r="AH58" i="1"/>
  <c r="AG58" i="1"/>
  <c r="AD58" i="1"/>
  <c r="AD35" i="1" s="1"/>
  <c r="AC58" i="1"/>
  <c r="U58" i="1"/>
  <c r="S58" i="1"/>
  <c r="S35" i="1" s="1"/>
  <c r="S23" i="1" s="1"/>
  <c r="R58" i="1"/>
  <c r="O58" i="1"/>
  <c r="BA58" i="1" s="1"/>
  <c r="N58" i="1"/>
  <c r="AZ58" i="1" s="1"/>
  <c r="J58" i="1"/>
  <c r="J35" i="1" s="1"/>
  <c r="I58" i="1"/>
  <c r="E58" i="1"/>
  <c r="E35" i="1" s="1"/>
  <c r="D58" i="1"/>
  <c r="BZ58" i="1" s="1"/>
  <c r="BW57" i="1"/>
  <c r="AQ57" i="1"/>
  <c r="AP57" i="1"/>
  <c r="AN57" i="1"/>
  <c r="AM57" i="1"/>
  <c r="AK57" i="1"/>
  <c r="AJ57" i="1"/>
  <c r="AH57" i="1"/>
  <c r="AG57" i="1"/>
  <c r="AD57" i="1"/>
  <c r="AC57" i="1"/>
  <c r="U57" i="1"/>
  <c r="U34" i="1" s="1"/>
  <c r="S57" i="1"/>
  <c r="R57" i="1"/>
  <c r="O57" i="1"/>
  <c r="N57" i="1"/>
  <c r="AZ57" i="1" s="1"/>
  <c r="J57" i="1"/>
  <c r="K57" i="1" s="1"/>
  <c r="BG57" i="1" s="1"/>
  <c r="I57" i="1"/>
  <c r="E57" i="1"/>
  <c r="D57" i="1"/>
  <c r="BZ57" i="1" s="1"/>
  <c r="BV56" i="1"/>
  <c r="BD56" i="1"/>
  <c r="AQ56" i="1"/>
  <c r="AQ33" i="1" s="1"/>
  <c r="AQ21" i="1" s="1"/>
  <c r="AP56" i="1"/>
  <c r="AN56" i="1"/>
  <c r="AN33" i="1" s="1"/>
  <c r="AN21" i="1" s="1"/>
  <c r="AM56" i="1"/>
  <c r="AK56" i="1"/>
  <c r="AK33" i="1" s="1"/>
  <c r="AK21" i="1" s="1"/>
  <c r="AJ56" i="1"/>
  <c r="AH56" i="1"/>
  <c r="AH33" i="1" s="1"/>
  <c r="AH21" i="1" s="1"/>
  <c r="AG56" i="1"/>
  <c r="AD56" i="1"/>
  <c r="AE56" i="1" s="1"/>
  <c r="AC56" i="1"/>
  <c r="AC33" i="1" s="1"/>
  <c r="AC21" i="1" s="1"/>
  <c r="U56" i="1"/>
  <c r="S56" i="1"/>
  <c r="S33" i="1" s="1"/>
  <c r="S21" i="1" s="1"/>
  <c r="R56" i="1"/>
  <c r="O56" i="1"/>
  <c r="N56" i="1"/>
  <c r="AZ56" i="1" s="1"/>
  <c r="J56" i="1"/>
  <c r="K56" i="1" s="1"/>
  <c r="BG56" i="1" s="1"/>
  <c r="I56" i="1"/>
  <c r="E56" i="1"/>
  <c r="D56" i="1"/>
  <c r="BZ56" i="1" s="1"/>
  <c r="AQ55" i="1"/>
  <c r="AP55" i="1"/>
  <c r="AN55" i="1"/>
  <c r="AN32" i="1" s="1"/>
  <c r="AN20" i="1" s="1"/>
  <c r="AM55" i="1"/>
  <c r="AK55" i="1"/>
  <c r="AJ55" i="1"/>
  <c r="AH55" i="1"/>
  <c r="AH32" i="1" s="1"/>
  <c r="AH20" i="1" s="1"/>
  <c r="AG55" i="1"/>
  <c r="AD55" i="1"/>
  <c r="AC55" i="1"/>
  <c r="AC32" i="1" s="1"/>
  <c r="U55" i="1"/>
  <c r="U32" i="1" s="1"/>
  <c r="U20" i="1" s="1"/>
  <c r="S55" i="1"/>
  <c r="R55" i="1"/>
  <c r="R32" i="1" s="1"/>
  <c r="R20" i="1" s="1"/>
  <c r="O55" i="1"/>
  <c r="N55" i="1"/>
  <c r="N32" i="1" s="1"/>
  <c r="J55" i="1"/>
  <c r="K55" i="1" s="1"/>
  <c r="I55" i="1"/>
  <c r="E55" i="1"/>
  <c r="D55" i="1"/>
  <c r="AO54" i="1"/>
  <c r="AN54" i="1"/>
  <c r="AL54" i="1"/>
  <c r="AL31" i="1" s="1"/>
  <c r="AL19" i="1" s="1"/>
  <c r="AL212" i="1" s="1"/>
  <c r="AI54" i="1"/>
  <c r="AF54" i="1"/>
  <c r="AF31" i="1" s="1"/>
  <c r="AF19" i="1" s="1"/>
  <c r="AF212" i="1" s="1"/>
  <c r="AB54" i="1"/>
  <c r="T54" i="1"/>
  <c r="T31" i="1" s="1"/>
  <c r="T19" i="1" s="1"/>
  <c r="T212" i="1" s="1"/>
  <c r="Q54" i="1"/>
  <c r="Q31" i="1" s="1"/>
  <c r="Q19" i="1" s="1"/>
  <c r="Q212" i="1" s="1"/>
  <c r="M54" i="1"/>
  <c r="M31" i="1" s="1"/>
  <c r="M19" i="1" s="1"/>
  <c r="H54" i="1"/>
  <c r="E54" i="1"/>
  <c r="C54" i="1"/>
  <c r="C31" i="1" s="1"/>
  <c r="BY53" i="1"/>
  <c r="BU53" i="1"/>
  <c r="BC53" i="1"/>
  <c r="AY53" i="1"/>
  <c r="AU53" i="1"/>
  <c r="W53" i="1"/>
  <c r="BP53" i="1" s="1"/>
  <c r="CA52" i="1"/>
  <c r="BZ52" i="1"/>
  <c r="BW52" i="1"/>
  <c r="BV52" i="1"/>
  <c r="BH52" i="1"/>
  <c r="BE52" i="1"/>
  <c r="BD52" i="1"/>
  <c r="BA52" i="1"/>
  <c r="AZ52" i="1"/>
  <c r="AW52" i="1"/>
  <c r="AV52" i="1"/>
  <c r="AE52" i="1"/>
  <c r="Y52" i="1"/>
  <c r="X52" i="1"/>
  <c r="BQ52" i="1" s="1"/>
  <c r="P52" i="1"/>
  <c r="K52" i="1"/>
  <c r="BG52" i="1" s="1"/>
  <c r="F52" i="1"/>
  <c r="BF52" i="1" s="1"/>
  <c r="CA51" i="1"/>
  <c r="BZ51" i="1"/>
  <c r="BW51" i="1"/>
  <c r="BV51" i="1"/>
  <c r="BE51" i="1"/>
  <c r="BD51" i="1"/>
  <c r="BA51" i="1"/>
  <c r="AZ51" i="1"/>
  <c r="AW51" i="1"/>
  <c r="AV51" i="1"/>
  <c r="AE51" i="1"/>
  <c r="Y51" i="1"/>
  <c r="X51" i="1"/>
  <c r="BQ51" i="1" s="1"/>
  <c r="P51" i="1"/>
  <c r="BH51" i="1" s="1"/>
  <c r="K51" i="1"/>
  <c r="BG51" i="1" s="1"/>
  <c r="F51" i="1"/>
  <c r="BF51" i="1" s="1"/>
  <c r="CA50" i="1"/>
  <c r="BZ50" i="1"/>
  <c r="BW50" i="1"/>
  <c r="BV50" i="1"/>
  <c r="BE50" i="1"/>
  <c r="BD50" i="1"/>
  <c r="BA50" i="1"/>
  <c r="AZ50" i="1"/>
  <c r="AW50" i="1"/>
  <c r="AV50" i="1"/>
  <c r="AE50" i="1"/>
  <c r="Y50" i="1"/>
  <c r="X50" i="1"/>
  <c r="P50" i="1"/>
  <c r="K50" i="1"/>
  <c r="BG50" i="1" s="1"/>
  <c r="F50" i="1"/>
  <c r="CA49" i="1"/>
  <c r="BZ49" i="1"/>
  <c r="BW49" i="1"/>
  <c r="BV49" i="1"/>
  <c r="BE49" i="1"/>
  <c r="BD49" i="1"/>
  <c r="BA49" i="1"/>
  <c r="AZ49" i="1"/>
  <c r="AW49" i="1"/>
  <c r="AV49" i="1"/>
  <c r="AE49" i="1"/>
  <c r="Y49" i="1"/>
  <c r="BR49" i="1" s="1"/>
  <c r="X49" i="1"/>
  <c r="BQ49" i="1" s="1"/>
  <c r="P49" i="1"/>
  <c r="BH49" i="1" s="1"/>
  <c r="K49" i="1"/>
  <c r="BG49" i="1" s="1"/>
  <c r="F49" i="1"/>
  <c r="BF49" i="1" s="1"/>
  <c r="CA48" i="1"/>
  <c r="BZ48" i="1"/>
  <c r="BW48" i="1"/>
  <c r="BV48" i="1"/>
  <c r="BE48" i="1"/>
  <c r="BD48" i="1"/>
  <c r="BA48" i="1"/>
  <c r="AZ48" i="1"/>
  <c r="AW48" i="1"/>
  <c r="AV48" i="1"/>
  <c r="AE48" i="1"/>
  <c r="Y48" i="1"/>
  <c r="X48" i="1"/>
  <c r="BQ48" i="1" s="1"/>
  <c r="P48" i="1"/>
  <c r="BH48" i="1" s="1"/>
  <c r="K48" i="1"/>
  <c r="BG48" i="1" s="1"/>
  <c r="F48" i="1"/>
  <c r="BF48" i="1" s="1"/>
  <c r="CA47" i="1"/>
  <c r="BZ47" i="1"/>
  <c r="BW47" i="1"/>
  <c r="BV47" i="1"/>
  <c r="BE47" i="1"/>
  <c r="BD47" i="1"/>
  <c r="BA47" i="1"/>
  <c r="AZ47" i="1"/>
  <c r="AW47" i="1"/>
  <c r="AV47" i="1"/>
  <c r="AE47" i="1"/>
  <c r="Y47" i="1"/>
  <c r="X47" i="1"/>
  <c r="BQ47" i="1" s="1"/>
  <c r="P47" i="1"/>
  <c r="BH47" i="1" s="1"/>
  <c r="K47" i="1"/>
  <c r="BG47" i="1" s="1"/>
  <c r="F47" i="1"/>
  <c r="BF47" i="1" s="1"/>
  <c r="CA46" i="1"/>
  <c r="BZ46" i="1"/>
  <c r="BW46" i="1"/>
  <c r="BV46" i="1"/>
  <c r="BE46" i="1"/>
  <c r="BD46" i="1"/>
  <c r="BA46" i="1"/>
  <c r="AZ46" i="1"/>
  <c r="AW46" i="1"/>
  <c r="AV46" i="1"/>
  <c r="AE46" i="1"/>
  <c r="Y46" i="1"/>
  <c r="BR46" i="1" s="1"/>
  <c r="X46" i="1"/>
  <c r="BQ46" i="1" s="1"/>
  <c r="P46" i="1"/>
  <c r="BH46" i="1" s="1"/>
  <c r="K46" i="1"/>
  <c r="BG46" i="1" s="1"/>
  <c r="F46" i="1"/>
  <c r="BF46" i="1" s="1"/>
  <c r="CA45" i="1"/>
  <c r="BZ45" i="1"/>
  <c r="BW45" i="1"/>
  <c r="BV45" i="1"/>
  <c r="BE45" i="1"/>
  <c r="BD45" i="1"/>
  <c r="BA45" i="1"/>
  <c r="AZ45" i="1"/>
  <c r="AW45" i="1"/>
  <c r="AV45" i="1"/>
  <c r="AE45" i="1"/>
  <c r="Y45" i="1"/>
  <c r="X45" i="1"/>
  <c r="BQ45" i="1" s="1"/>
  <c r="P45" i="1"/>
  <c r="BH45" i="1" s="1"/>
  <c r="K45" i="1"/>
  <c r="BG45" i="1" s="1"/>
  <c r="F45" i="1"/>
  <c r="BF45" i="1" s="1"/>
  <c r="CA44" i="1"/>
  <c r="BZ44" i="1"/>
  <c r="BW44" i="1"/>
  <c r="BV44" i="1"/>
  <c r="BE44" i="1"/>
  <c r="BD44" i="1"/>
  <c r="BA44" i="1"/>
  <c r="AZ44" i="1"/>
  <c r="AW44" i="1"/>
  <c r="AV44" i="1"/>
  <c r="AE44" i="1"/>
  <c r="Y44" i="1"/>
  <c r="BR44" i="1" s="1"/>
  <c r="X44" i="1"/>
  <c r="P44" i="1"/>
  <c r="BH44" i="1" s="1"/>
  <c r="K44" i="1"/>
  <c r="F44" i="1"/>
  <c r="BF44" i="1" s="1"/>
  <c r="BY43" i="1"/>
  <c r="BU43" i="1"/>
  <c r="BC43" i="1"/>
  <c r="AY43" i="1"/>
  <c r="AU43" i="1"/>
  <c r="AQ43" i="1"/>
  <c r="AP43" i="1"/>
  <c r="AN43" i="1"/>
  <c r="AM43" i="1"/>
  <c r="AK43" i="1"/>
  <c r="AJ43" i="1"/>
  <c r="AH43" i="1"/>
  <c r="AG43" i="1"/>
  <c r="AD43" i="1"/>
  <c r="AC43" i="1"/>
  <c r="W43" i="1"/>
  <c r="BP43" i="1" s="1"/>
  <c r="U43" i="1"/>
  <c r="S43" i="1"/>
  <c r="R43" i="1"/>
  <c r="O43" i="1"/>
  <c r="N43" i="1"/>
  <c r="L43" i="1" s="1"/>
  <c r="J43" i="1"/>
  <c r="I43" i="1"/>
  <c r="G43" i="1"/>
  <c r="E43" i="1"/>
  <c r="D43" i="1"/>
  <c r="B43" i="1" s="1"/>
  <c r="AO41" i="1"/>
  <c r="AO29" i="1" s="1"/>
  <c r="AI41" i="1"/>
  <c r="AI29" i="1" s="1"/>
  <c r="AB41" i="1"/>
  <c r="H41" i="1"/>
  <c r="H29" i="1" s="1"/>
  <c r="C41" i="1"/>
  <c r="C29" i="1" s="1"/>
  <c r="AQ40" i="1"/>
  <c r="AP40" i="1"/>
  <c r="AP28" i="1" s="1"/>
  <c r="AN40" i="1"/>
  <c r="AK40" i="1"/>
  <c r="AK28" i="1" s="1"/>
  <c r="AJ40" i="1"/>
  <c r="AH40" i="1"/>
  <c r="AH28" i="1" s="1"/>
  <c r="AD40" i="1"/>
  <c r="AD28" i="1" s="1"/>
  <c r="AE28" i="1" s="1"/>
  <c r="AC40" i="1"/>
  <c r="U40" i="1"/>
  <c r="U28" i="1" s="1"/>
  <c r="O40" i="1"/>
  <c r="BA40" i="1" s="1"/>
  <c r="K40" i="1"/>
  <c r="BG40" i="1" s="1"/>
  <c r="J40" i="1"/>
  <c r="I40" i="1"/>
  <c r="E40" i="1"/>
  <c r="E28" i="1" s="1"/>
  <c r="D40" i="1"/>
  <c r="BZ40" i="1" s="1"/>
  <c r="AQ39" i="1"/>
  <c r="AN39" i="1"/>
  <c r="AN27" i="1" s="1"/>
  <c r="AM39" i="1"/>
  <c r="AK39" i="1"/>
  <c r="AK27" i="1" s="1"/>
  <c r="AH39" i="1"/>
  <c r="AH27" i="1" s="1"/>
  <c r="AG39" i="1"/>
  <c r="AD39" i="1"/>
  <c r="AE39" i="1" s="1"/>
  <c r="U39" i="1"/>
  <c r="S39" i="1"/>
  <c r="O39" i="1"/>
  <c r="BA39" i="1" s="1"/>
  <c r="N39" i="1"/>
  <c r="AZ39" i="1" s="1"/>
  <c r="J39" i="1"/>
  <c r="K39" i="1" s="1"/>
  <c r="BG39" i="1" s="1"/>
  <c r="I39" i="1"/>
  <c r="I27" i="1" s="1"/>
  <c r="D39" i="1"/>
  <c r="BZ39" i="1" s="1"/>
  <c r="AQ38" i="1"/>
  <c r="AQ26" i="1" s="1"/>
  <c r="AM38" i="1"/>
  <c r="AK38" i="1"/>
  <c r="AK26" i="1" s="1"/>
  <c r="S38" i="1"/>
  <c r="S26" i="1" s="1"/>
  <c r="N38" i="1"/>
  <c r="N26" i="1" s="1"/>
  <c r="E38" i="1"/>
  <c r="D38" i="1"/>
  <c r="D26" i="1" s="1"/>
  <c r="AQ37" i="1"/>
  <c r="AP37" i="1"/>
  <c r="AP25" i="1" s="1"/>
  <c r="AN37" i="1"/>
  <c r="AM37" i="1"/>
  <c r="AK37" i="1"/>
  <c r="AJ37" i="1"/>
  <c r="AJ25" i="1" s="1"/>
  <c r="AH37" i="1"/>
  <c r="AG37" i="1"/>
  <c r="S37" i="1"/>
  <c r="S25" i="1" s="1"/>
  <c r="N37" i="1"/>
  <c r="AZ37" i="1" s="1"/>
  <c r="E37" i="1"/>
  <c r="CA37" i="1" s="1"/>
  <c r="AQ36" i="1"/>
  <c r="AQ24" i="1" s="1"/>
  <c r="AP36" i="1"/>
  <c r="AP24" i="1" s="1"/>
  <c r="AK36" i="1"/>
  <c r="AK24" i="1" s="1"/>
  <c r="AJ36" i="1"/>
  <c r="AH36" i="1"/>
  <c r="AD36" i="1"/>
  <c r="AD24" i="1" s="1"/>
  <c r="AE24" i="1" s="1"/>
  <c r="U36" i="1"/>
  <c r="U24" i="1" s="1"/>
  <c r="S36" i="1"/>
  <c r="S24" i="1" s="1"/>
  <c r="J36" i="1"/>
  <c r="K36" i="1" s="1"/>
  <c r="BG36" i="1" s="1"/>
  <c r="E36" i="1"/>
  <c r="D36" i="1"/>
  <c r="BZ36" i="1" s="1"/>
  <c r="AP35" i="1"/>
  <c r="AP23" i="1" s="1"/>
  <c r="AN35" i="1"/>
  <c r="AN23" i="1" s="1"/>
  <c r="AM35" i="1"/>
  <c r="AH35" i="1"/>
  <c r="AH23" i="1" s="1"/>
  <c r="AG35" i="1"/>
  <c r="AG23" i="1" s="1"/>
  <c r="AC35" i="1"/>
  <c r="N35" i="1"/>
  <c r="AZ35" i="1" s="1"/>
  <c r="I35" i="1"/>
  <c r="CA34" i="1"/>
  <c r="BZ34" i="1"/>
  <c r="AQ34" i="1"/>
  <c r="AQ22" i="1" s="1"/>
  <c r="AN34" i="1"/>
  <c r="AM34" i="1"/>
  <c r="AM22" i="1" s="1"/>
  <c r="AK34" i="1"/>
  <c r="AH34" i="1"/>
  <c r="AH22" i="1" s="1"/>
  <c r="AG34" i="1"/>
  <c r="S34" i="1"/>
  <c r="S22" i="1" s="1"/>
  <c r="R34" i="1"/>
  <c r="R22" i="1" s="1"/>
  <c r="N34" i="1"/>
  <c r="AZ34" i="1" s="1"/>
  <c r="J34" i="1"/>
  <c r="J22" i="1" s="1"/>
  <c r="F34" i="1"/>
  <c r="BF34" i="1" s="1"/>
  <c r="E34" i="1"/>
  <c r="D34" i="1"/>
  <c r="D22" i="1" s="1"/>
  <c r="BZ22" i="1" s="1"/>
  <c r="AP33" i="1"/>
  <c r="AP21" i="1" s="1"/>
  <c r="AM33" i="1"/>
  <c r="AJ33" i="1"/>
  <c r="AJ21" i="1" s="1"/>
  <c r="AG33" i="1"/>
  <c r="AG21" i="1" s="1"/>
  <c r="U33" i="1"/>
  <c r="U21" i="1" s="1"/>
  <c r="R33" i="1"/>
  <c r="O33" i="1"/>
  <c r="O21" i="1" s="1"/>
  <c r="BA21" i="1" s="1"/>
  <c r="N33" i="1"/>
  <c r="AZ33" i="1" s="1"/>
  <c r="I33" i="1"/>
  <c r="I21" i="1" s="1"/>
  <c r="D33" i="1"/>
  <c r="BZ33" i="1" s="1"/>
  <c r="AP32" i="1"/>
  <c r="AP20" i="1" s="1"/>
  <c r="AJ32" i="1"/>
  <c r="AJ20" i="1" s="1"/>
  <c r="O32" i="1"/>
  <c r="O20" i="1" s="1"/>
  <c r="J32" i="1"/>
  <c r="I32" i="1"/>
  <c r="K32" i="1" s="1"/>
  <c r="D32" i="1"/>
  <c r="D20" i="1" s="1"/>
  <c r="AO31" i="1"/>
  <c r="AO19" i="1" s="1"/>
  <c r="AO212" i="1" s="1"/>
  <c r="H31" i="1"/>
  <c r="AB29" i="1"/>
  <c r="AQ28" i="1"/>
  <c r="AN28" i="1"/>
  <c r="AJ28" i="1"/>
  <c r="AC28" i="1"/>
  <c r="J28" i="1"/>
  <c r="K28" i="1" s="1"/>
  <c r="BG28" i="1" s="1"/>
  <c r="I28" i="1"/>
  <c r="AQ27" i="1"/>
  <c r="AM27" i="1"/>
  <c r="AG27" i="1"/>
  <c r="U27" i="1"/>
  <c r="S27" i="1"/>
  <c r="O27" i="1"/>
  <c r="BA27" i="1" s="1"/>
  <c r="J27" i="1"/>
  <c r="K27" i="1" s="1"/>
  <c r="BG27" i="1" s="1"/>
  <c r="D27" i="1"/>
  <c r="BZ27" i="1" s="1"/>
  <c r="AM26" i="1"/>
  <c r="E26" i="1"/>
  <c r="AQ25" i="1"/>
  <c r="AN25" i="1"/>
  <c r="AM25" i="1"/>
  <c r="AK25" i="1"/>
  <c r="AH25" i="1"/>
  <c r="AG25" i="1"/>
  <c r="N25" i="1"/>
  <c r="AZ25" i="1" s="1"/>
  <c r="E25" i="1"/>
  <c r="CA25" i="1" s="1"/>
  <c r="AJ24" i="1"/>
  <c r="AH24" i="1"/>
  <c r="D24" i="1"/>
  <c r="BZ24" i="1" s="1"/>
  <c r="AM23" i="1"/>
  <c r="AC23" i="1"/>
  <c r="I23" i="1"/>
  <c r="AN22" i="1"/>
  <c r="AK22" i="1"/>
  <c r="AG22" i="1"/>
  <c r="U22" i="1"/>
  <c r="N22" i="1"/>
  <c r="AZ22" i="1" s="1"/>
  <c r="K22" i="1"/>
  <c r="BG22" i="1" s="1"/>
  <c r="E22" i="1"/>
  <c r="F22" i="1" s="1"/>
  <c r="BF22" i="1" s="1"/>
  <c r="AM21" i="1"/>
  <c r="R21" i="1"/>
  <c r="D21" i="1"/>
  <c r="BZ21" i="1" s="1"/>
  <c r="J20" i="1"/>
  <c r="H19" i="1"/>
  <c r="H212" i="1" s="1"/>
  <c r="C19" i="1"/>
  <c r="C212" i="1" s="1"/>
  <c r="BR123" i="1" l="1"/>
  <c r="CA166" i="1"/>
  <c r="E143" i="1"/>
  <c r="F143" i="1" s="1"/>
  <c r="BF143" i="1" s="1"/>
  <c r="BR173" i="1"/>
  <c r="Y150" i="1"/>
  <c r="Z173" i="1"/>
  <c r="N27" i="1"/>
  <c r="AZ27" i="1" s="1"/>
  <c r="M41" i="1"/>
  <c r="M29" i="1" s="1"/>
  <c r="AW36" i="1"/>
  <c r="AW24" i="1" s="1"/>
  <c r="BE36" i="1"/>
  <c r="BE24" i="1" s="1"/>
  <c r="BN112" i="1"/>
  <c r="BR112" i="1"/>
  <c r="G121" i="1"/>
  <c r="I54" i="1"/>
  <c r="K54" i="1" s="1"/>
  <c r="BW148" i="1"/>
  <c r="Z178" i="1"/>
  <c r="Y177" i="1"/>
  <c r="Z177" i="1" s="1"/>
  <c r="BN178" i="1"/>
  <c r="BZ189" i="1"/>
  <c r="B189" i="1"/>
  <c r="BX189" i="1" s="1"/>
  <c r="BM69" i="1"/>
  <c r="BQ69" i="1"/>
  <c r="BQ164" i="1"/>
  <c r="X152" i="1"/>
  <c r="BQ152" i="1" s="1"/>
  <c r="BQ185" i="1"/>
  <c r="BM185" i="1"/>
  <c r="X151" i="1"/>
  <c r="BQ151" i="1" s="1"/>
  <c r="BM204" i="1"/>
  <c r="V204" i="1"/>
  <c r="BO204" i="1" s="1"/>
  <c r="BQ204" i="1"/>
  <c r="P39" i="1"/>
  <c r="BH39" i="1" s="1"/>
  <c r="CA57" i="1"/>
  <c r="F57" i="1"/>
  <c r="BF57" i="1" s="1"/>
  <c r="AC36" i="1"/>
  <c r="AC24" i="1" s="1"/>
  <c r="CA63" i="1"/>
  <c r="F63" i="1"/>
  <c r="BF63" i="1" s="1"/>
  <c r="BR72" i="1"/>
  <c r="Z72" i="1"/>
  <c r="BN100" i="1"/>
  <c r="AW57" i="1"/>
  <c r="BN104" i="1"/>
  <c r="BW35" i="1"/>
  <c r="BW23" i="1" s="1"/>
  <c r="BR127" i="1"/>
  <c r="BQ133" i="1"/>
  <c r="X132" i="1"/>
  <c r="BQ132" i="1" s="1"/>
  <c r="BM133" i="1"/>
  <c r="BM157" i="1"/>
  <c r="BQ157" i="1"/>
  <c r="BE145" i="1"/>
  <c r="BE33" i="1" s="1"/>
  <c r="BE21" i="1" s="1"/>
  <c r="F189" i="1"/>
  <c r="P189" i="1"/>
  <c r="J24" i="1"/>
  <c r="K24" i="1" s="1"/>
  <c r="BG24" i="1" s="1"/>
  <c r="BH50" i="1"/>
  <c r="BW43" i="1"/>
  <c r="BW39" i="1"/>
  <c r="BW27" i="1" s="1"/>
  <c r="X77" i="1"/>
  <c r="AW77" i="1"/>
  <c r="BE77" i="1"/>
  <c r="BM81" i="1"/>
  <c r="X58" i="1"/>
  <c r="BQ58" i="1" s="1"/>
  <c r="BQ81" i="1"/>
  <c r="BQ91" i="1"/>
  <c r="BM91" i="1"/>
  <c r="BE57" i="1"/>
  <c r="CA132" i="1"/>
  <c r="F132" i="1"/>
  <c r="BF132" i="1" s="1"/>
  <c r="BA132" i="1"/>
  <c r="P132" i="1"/>
  <c r="BH132" i="1" s="1"/>
  <c r="X145" i="1"/>
  <c r="BQ145" i="1" s="1"/>
  <c r="BN159" i="1"/>
  <c r="Y147" i="1"/>
  <c r="BR147" i="1" s="1"/>
  <c r="BR159" i="1"/>
  <c r="BM160" i="1"/>
  <c r="X148" i="1"/>
  <c r="BQ148" i="1" s="1"/>
  <c r="BM170" i="1"/>
  <c r="BQ170" i="1"/>
  <c r="AC34" i="1"/>
  <c r="AC22" i="1" s="1"/>
  <c r="AJ34" i="1"/>
  <c r="AJ22" i="1" s="1"/>
  <c r="AP34" i="1"/>
  <c r="AP22" i="1" s="1"/>
  <c r="U35" i="1"/>
  <c r="U23" i="1" s="1"/>
  <c r="R37" i="1"/>
  <c r="R25" i="1" s="1"/>
  <c r="F66" i="1"/>
  <c r="BM75" i="1"/>
  <c r="BN82" i="1"/>
  <c r="BM94" i="1"/>
  <c r="BM97" i="1"/>
  <c r="BV99" i="1"/>
  <c r="BN107" i="1"/>
  <c r="BQ115" i="1"/>
  <c r="BD121" i="1"/>
  <c r="BA147" i="1"/>
  <c r="BR160" i="1"/>
  <c r="BV146" i="1"/>
  <c r="BW149" i="1"/>
  <c r="BQ174" i="1"/>
  <c r="BR179" i="1"/>
  <c r="AW37" i="1"/>
  <c r="AW25" i="1" s="1"/>
  <c r="BE37" i="1"/>
  <c r="BE25" i="1" s="1"/>
  <c r="S32" i="1"/>
  <c r="S20" i="1" s="1"/>
  <c r="J37" i="1"/>
  <c r="J25" i="1" s="1"/>
  <c r="K25" i="1" s="1"/>
  <c r="BG25" i="1" s="1"/>
  <c r="AJ38" i="1"/>
  <c r="AJ26" i="1" s="1"/>
  <c r="AP38" i="1"/>
  <c r="AP26" i="1" s="1"/>
  <c r="T41" i="1"/>
  <c r="T29" i="1" s="1"/>
  <c r="BF67" i="1"/>
  <c r="Z69" i="1"/>
  <c r="Z71" i="1"/>
  <c r="Z74" i="1"/>
  <c r="BN74" i="1"/>
  <c r="BR78" i="1"/>
  <c r="Z80" i="1"/>
  <c r="Z85" i="1"/>
  <c r="Y88" i="1"/>
  <c r="BF99" i="1"/>
  <c r="BR113" i="1"/>
  <c r="AV110" i="1"/>
  <c r="AZ121" i="1"/>
  <c r="AW121" i="1"/>
  <c r="BE121" i="1"/>
  <c r="BR125" i="1"/>
  <c r="BR129" i="1"/>
  <c r="B132" i="1"/>
  <c r="BX132" i="1" s="1"/>
  <c r="L132" i="1"/>
  <c r="AX132" i="1" s="1"/>
  <c r="AV59" i="1"/>
  <c r="AV63" i="1"/>
  <c r="AM32" i="1"/>
  <c r="AM20" i="1" s="1"/>
  <c r="BA150" i="1"/>
  <c r="P152" i="1"/>
  <c r="BH152" i="1" s="1"/>
  <c r="BR161" i="1"/>
  <c r="AW150" i="1"/>
  <c r="BE150" i="1"/>
  <c r="BW152" i="1"/>
  <c r="AU153" i="1"/>
  <c r="AU41" i="1" s="1"/>
  <c r="AU29" i="1" s="1"/>
  <c r="BQ171" i="1"/>
  <c r="BM173" i="1"/>
  <c r="BQ175" i="1"/>
  <c r="BQ180" i="1"/>
  <c r="BR181" i="1"/>
  <c r="BB202" i="1"/>
  <c r="Z204" i="1"/>
  <c r="AT207" i="1"/>
  <c r="E33" i="1"/>
  <c r="AN36" i="1"/>
  <c r="AN24" i="1" s="1"/>
  <c r="R38" i="1"/>
  <c r="R26" i="1" s="1"/>
  <c r="BN71" i="1"/>
  <c r="BQ72" i="1"/>
  <c r="BV59" i="1"/>
  <c r="BV36" i="1" s="1"/>
  <c r="BV24" i="1" s="1"/>
  <c r="BM99" i="1"/>
  <c r="BF106" i="1"/>
  <c r="O54" i="1"/>
  <c r="BB121" i="1"/>
  <c r="BR158" i="1"/>
  <c r="AW155" i="1"/>
  <c r="BR162" i="1"/>
  <c r="AV166" i="1"/>
  <c r="BN172" i="1"/>
  <c r="CA177" i="1"/>
  <c r="X177" i="1"/>
  <c r="BQ177" i="1" s="1"/>
  <c r="BW177" i="1"/>
  <c r="BV177" i="1"/>
  <c r="BM203" i="1"/>
  <c r="BB204" i="1"/>
  <c r="AT206" i="1"/>
  <c r="CA35" i="1"/>
  <c r="F35" i="1"/>
  <c r="BF35" i="1" s="1"/>
  <c r="E23" i="1"/>
  <c r="AE35" i="1"/>
  <c r="AD23" i="1"/>
  <c r="AE23" i="1" s="1"/>
  <c r="CA33" i="1"/>
  <c r="F33" i="1"/>
  <c r="BF33" i="1" s="1"/>
  <c r="E21" i="1"/>
  <c r="BA59" i="1"/>
  <c r="BR67" i="1"/>
  <c r="BN67" i="1"/>
  <c r="BP120" i="1"/>
  <c r="CA121" i="1"/>
  <c r="N23" i="1"/>
  <c r="AZ23" i="1" s="1"/>
  <c r="J33" i="1"/>
  <c r="O35" i="1"/>
  <c r="BA35" i="1" s="1"/>
  <c r="D37" i="1"/>
  <c r="D25" i="1" s="1"/>
  <c r="BZ25" i="1" s="1"/>
  <c r="AD37" i="1"/>
  <c r="F38" i="1"/>
  <c r="AN31" i="1"/>
  <c r="AN19" i="1" s="1"/>
  <c r="AN212" i="1" s="1"/>
  <c r="F56" i="1"/>
  <c r="BF56" i="1" s="1"/>
  <c r="CA56" i="1"/>
  <c r="P58" i="1"/>
  <c r="BH58" i="1" s="1"/>
  <c r="AE58" i="1"/>
  <c r="K60" i="1"/>
  <c r="BG60" i="1" s="1"/>
  <c r="CA60" i="1"/>
  <c r="BN81" i="1"/>
  <c r="BR81" i="1"/>
  <c r="Z81" i="1"/>
  <c r="Y77" i="1"/>
  <c r="BN86" i="1"/>
  <c r="BR86" i="1"/>
  <c r="Z86" i="1"/>
  <c r="BR102" i="1"/>
  <c r="BN102" i="1"/>
  <c r="Z102" i="1"/>
  <c r="BG111" i="1"/>
  <c r="BD132" i="1"/>
  <c r="BB132" i="1" s="1"/>
  <c r="BM161" i="1"/>
  <c r="BQ161" i="1"/>
  <c r="BR170" i="1"/>
  <c r="BN170" i="1"/>
  <c r="BN147" i="1" s="1"/>
  <c r="Z170" i="1"/>
  <c r="B177" i="1"/>
  <c r="BX177" i="1" s="1"/>
  <c r="BZ177" i="1"/>
  <c r="D143" i="1"/>
  <c r="AY54" i="1"/>
  <c r="BN115" i="1"/>
  <c r="BR115" i="1"/>
  <c r="BA166" i="1"/>
  <c r="P166" i="1"/>
  <c r="BH166" i="1" s="1"/>
  <c r="CA22" i="1"/>
  <c r="O28" i="1"/>
  <c r="BA28" i="1" s="1"/>
  <c r="AD27" i="1"/>
  <c r="AE27" i="1" s="1"/>
  <c r="AY29" i="1"/>
  <c r="AY41" i="1"/>
  <c r="K43" i="1"/>
  <c r="AZ43" i="1"/>
  <c r="AW34" i="1"/>
  <c r="AW22" i="1" s="1"/>
  <c r="BE34" i="1"/>
  <c r="BE22" i="1" s="1"/>
  <c r="I31" i="1"/>
  <c r="I19" i="1" s="1"/>
  <c r="I212" i="1" s="1"/>
  <c r="AE55" i="1"/>
  <c r="R35" i="1"/>
  <c r="R23" i="1" s="1"/>
  <c r="BA63" i="1"/>
  <c r="BZ66" i="1"/>
  <c r="BW40" i="1"/>
  <c r="BW28" i="1" s="1"/>
  <c r="BM114" i="1"/>
  <c r="BQ114" i="1"/>
  <c r="AV132" i="1"/>
  <c r="AT132" i="1" s="1"/>
  <c r="X149" i="1"/>
  <c r="BQ149" i="1" s="1"/>
  <c r="CA151" i="1"/>
  <c r="F151" i="1"/>
  <c r="BF151" i="1" s="1"/>
  <c r="BQ172" i="1"/>
  <c r="BM172" i="1"/>
  <c r="BQ93" i="1"/>
  <c r="BM93" i="1"/>
  <c r="BN118" i="1"/>
  <c r="BR118" i="1"/>
  <c r="Y62" i="1"/>
  <c r="Z62" i="1" s="1"/>
  <c r="Z118" i="1"/>
  <c r="BN119" i="1"/>
  <c r="BR119" i="1"/>
  <c r="Z119" i="1"/>
  <c r="BA143" i="1"/>
  <c r="P143" i="1"/>
  <c r="BH143" i="1" s="1"/>
  <c r="F26" i="1"/>
  <c r="AD33" i="1"/>
  <c r="BA33" i="1"/>
  <c r="O36" i="1"/>
  <c r="O24" i="1" s="1"/>
  <c r="BV33" i="1"/>
  <c r="BV21" i="1" s="1"/>
  <c r="BV37" i="1"/>
  <c r="BV25" i="1" s="1"/>
  <c r="AG32" i="1"/>
  <c r="AG20" i="1" s="1"/>
  <c r="BR70" i="1"/>
  <c r="BN70" i="1"/>
  <c r="Z70" i="1"/>
  <c r="BM71" i="1"/>
  <c r="BQ71" i="1"/>
  <c r="BD59" i="1"/>
  <c r="BM74" i="1"/>
  <c r="X66" i="1"/>
  <c r="BQ74" i="1"/>
  <c r="BR79" i="1"/>
  <c r="Z79" i="1"/>
  <c r="BG89" i="1"/>
  <c r="BG95" i="1"/>
  <c r="BW121" i="1"/>
  <c r="BP155" i="1"/>
  <c r="W143" i="1"/>
  <c r="BP143" i="1" s="1"/>
  <c r="BM159" i="1"/>
  <c r="BM147" i="1" s="1"/>
  <c r="X147" i="1"/>
  <c r="BQ159" i="1"/>
  <c r="X155" i="1"/>
  <c r="BE155" i="1"/>
  <c r="BE147" i="1"/>
  <c r="U143" i="1"/>
  <c r="BD144" i="1"/>
  <c r="BD166" i="1"/>
  <c r="BB166" i="1" s="1"/>
  <c r="AE66" i="1"/>
  <c r="BN68" i="1"/>
  <c r="BW60" i="1"/>
  <c r="BW37" i="1" s="1"/>
  <c r="BW25" i="1" s="1"/>
  <c r="BF73" i="1"/>
  <c r="BN75" i="1"/>
  <c r="BW77" i="1"/>
  <c r="BR84" i="1"/>
  <c r="AV62" i="1"/>
  <c r="AV39" i="1" s="1"/>
  <c r="AV27" i="1" s="1"/>
  <c r="BC64" i="1"/>
  <c r="K88" i="1"/>
  <c r="BG88" i="1" s="1"/>
  <c r="AE88" i="1"/>
  <c r="AK54" i="1"/>
  <c r="AK31" i="1" s="1"/>
  <c r="AK19" i="1" s="1"/>
  <c r="AK212" i="1" s="1"/>
  <c r="AQ54" i="1"/>
  <c r="AQ31" i="1" s="1"/>
  <c r="AQ19" i="1" s="1"/>
  <c r="AQ212" i="1" s="1"/>
  <c r="BD88" i="1"/>
  <c r="BB88" i="1" s="1"/>
  <c r="BW88" i="1"/>
  <c r="AW58" i="1"/>
  <c r="AW35" i="1" s="1"/>
  <c r="AW23" i="1" s="1"/>
  <c r="BE58" i="1"/>
  <c r="BE35" i="1" s="1"/>
  <c r="BE23" i="1" s="1"/>
  <c r="BV58" i="1"/>
  <c r="BV35" i="1" s="1"/>
  <c r="BV23" i="1" s="1"/>
  <c r="BD63" i="1"/>
  <c r="AV99" i="1"/>
  <c r="AT99" i="1" s="1"/>
  <c r="BD99" i="1"/>
  <c r="BQ104" i="1"/>
  <c r="BQ105" i="1"/>
  <c r="K110" i="1"/>
  <c r="BG110" i="1" s="1"/>
  <c r="AE110" i="1"/>
  <c r="BN164" i="1"/>
  <c r="BR164" i="1"/>
  <c r="AW152" i="1"/>
  <c r="X166" i="1"/>
  <c r="BM167" i="1"/>
  <c r="BM166" i="1" s="1"/>
  <c r="BK166" i="1" s="1"/>
  <c r="AW166" i="1"/>
  <c r="BE166" i="1"/>
  <c r="BR175" i="1"/>
  <c r="BN175" i="1"/>
  <c r="Z175" i="1"/>
  <c r="BN177" i="1"/>
  <c r="BQ193" i="1"/>
  <c r="BM193" i="1"/>
  <c r="P205" i="1"/>
  <c r="BH205" i="1" s="1"/>
  <c r="BA205" i="1"/>
  <c r="AW205" i="1"/>
  <c r="Y205" i="1"/>
  <c r="Z205" i="1" s="1"/>
  <c r="I37" i="1"/>
  <c r="I25" i="1" s="1"/>
  <c r="AZ61" i="1"/>
  <c r="B66" i="1"/>
  <c r="AM54" i="1"/>
  <c r="AM31" i="1" s="1"/>
  <c r="AM19" i="1" s="1"/>
  <c r="AM212" i="1" s="1"/>
  <c r="AV66" i="1"/>
  <c r="BD66" i="1"/>
  <c r="BB66" i="1" s="1"/>
  <c r="BN69" i="1"/>
  <c r="BN72" i="1"/>
  <c r="AP54" i="1"/>
  <c r="BF78" i="1"/>
  <c r="BQ80" i="1"/>
  <c r="AV60" i="1"/>
  <c r="AV37" i="1" s="1"/>
  <c r="AV25" i="1" s="1"/>
  <c r="BD60" i="1"/>
  <c r="BF84" i="1"/>
  <c r="BP87" i="1"/>
  <c r="BV57" i="1"/>
  <c r="BV34" i="1" s="1"/>
  <c r="BV22" i="1" s="1"/>
  <c r="AW62" i="1"/>
  <c r="AW39" i="1" s="1"/>
  <c r="AW27" i="1" s="1"/>
  <c r="BE62" i="1"/>
  <c r="BE39" i="1" s="1"/>
  <c r="BE27" i="1" s="1"/>
  <c r="AW63" i="1"/>
  <c r="BE63" i="1"/>
  <c r="BE40" i="1" s="1"/>
  <c r="BE28" i="1" s="1"/>
  <c r="Z101" i="1"/>
  <c r="BQ107" i="1"/>
  <c r="BQ108" i="1"/>
  <c r="AW110" i="1"/>
  <c r="BQ118" i="1"/>
  <c r="BQ119" i="1"/>
  <c r="BR122" i="1"/>
  <c r="BR124" i="1"/>
  <c r="BR126" i="1"/>
  <c r="BR128" i="1"/>
  <c r="BR130" i="1"/>
  <c r="BM135" i="1"/>
  <c r="BM137" i="1"/>
  <c r="BM139" i="1"/>
  <c r="BM141" i="1"/>
  <c r="BA144" i="1"/>
  <c r="F145" i="1"/>
  <c r="BF145" i="1" s="1"/>
  <c r="I34" i="1"/>
  <c r="I22" i="1" s="1"/>
  <c r="Z164" i="1"/>
  <c r="BQ167" i="1"/>
  <c r="BR174" i="1"/>
  <c r="BN174" i="1"/>
  <c r="BN151" i="1" s="1"/>
  <c r="BN180" i="1"/>
  <c r="BR180" i="1"/>
  <c r="Z180" i="1"/>
  <c r="BM195" i="1"/>
  <c r="BQ195" i="1"/>
  <c r="BP199" i="1"/>
  <c r="X208" i="1"/>
  <c r="BD208" i="1"/>
  <c r="AV208" i="1"/>
  <c r="L208" i="1"/>
  <c r="AX208" i="1" s="1"/>
  <c r="AZ208" i="1"/>
  <c r="BR209" i="1"/>
  <c r="Z209" i="1"/>
  <c r="AW66" i="1"/>
  <c r="BE66" i="1"/>
  <c r="BW59" i="1"/>
  <c r="BW36" i="1" s="1"/>
  <c r="BW24" i="1" s="1"/>
  <c r="BP76" i="1"/>
  <c r="AV56" i="1"/>
  <c r="AV33" i="1" s="1"/>
  <c r="AV21" i="1" s="1"/>
  <c r="AV58" i="1"/>
  <c r="AV35" i="1" s="1"/>
  <c r="AV23" i="1" s="1"/>
  <c r="BD58" i="1"/>
  <c r="BD35" i="1" s="1"/>
  <c r="BD23" i="1" s="1"/>
  <c r="AV77" i="1"/>
  <c r="BF89" i="1"/>
  <c r="BV63" i="1"/>
  <c r="BV40" i="1" s="1"/>
  <c r="BV28" i="1" s="1"/>
  <c r="AZ99" i="1"/>
  <c r="Z100" i="1"/>
  <c r="BN101" i="1"/>
  <c r="Z104" i="1"/>
  <c r="BP109" i="1"/>
  <c r="BV110" i="1"/>
  <c r="BQ113" i="1"/>
  <c r="BR114" i="1"/>
  <c r="BQ117" i="1"/>
  <c r="BT121" i="1"/>
  <c r="AK32" i="1"/>
  <c r="AK20" i="1" s="1"/>
  <c r="AQ32" i="1"/>
  <c r="AQ20" i="1" s="1"/>
  <c r="P148" i="1"/>
  <c r="BH148" i="1" s="1"/>
  <c r="BA148" i="1"/>
  <c r="BR152" i="1"/>
  <c r="Z152" i="1"/>
  <c r="Y155" i="1"/>
  <c r="BR155" i="1" s="1"/>
  <c r="BQ158" i="1"/>
  <c r="BQ160" i="1"/>
  <c r="BQ163" i="1"/>
  <c r="BM163" i="1"/>
  <c r="BM151" i="1" s="1"/>
  <c r="F166" i="1"/>
  <c r="BF166" i="1" s="1"/>
  <c r="BR168" i="1"/>
  <c r="Z168" i="1"/>
  <c r="BM168" i="1"/>
  <c r="BR171" i="1"/>
  <c r="Z171" i="1"/>
  <c r="BN171" i="1"/>
  <c r="BN182" i="1"/>
  <c r="Z182" i="1"/>
  <c r="BR182" i="1"/>
  <c r="BQ183" i="1"/>
  <c r="BM183" i="1"/>
  <c r="Z206" i="1"/>
  <c r="BR206" i="1"/>
  <c r="S143" i="1"/>
  <c r="BZ155" i="1"/>
  <c r="AV155" i="1"/>
  <c r="AV143" i="1" s="1"/>
  <c r="BM156" i="1"/>
  <c r="L166" i="1"/>
  <c r="AX166" i="1" s="1"/>
  <c r="BN169" i="1"/>
  <c r="BN146" i="1" s="1"/>
  <c r="BN173" i="1"/>
  <c r="BN150" i="1" s="1"/>
  <c r="BP176" i="1"/>
  <c r="BR178" i="1"/>
  <c r="BD177" i="1"/>
  <c r="BR186" i="1"/>
  <c r="BF190" i="1"/>
  <c r="BW189" i="1"/>
  <c r="BM197" i="1"/>
  <c r="BG202" i="1"/>
  <c r="BM209" i="1"/>
  <c r="BK209" i="1" s="1"/>
  <c r="AP143" i="1"/>
  <c r="AP31" i="1" s="1"/>
  <c r="AP19" i="1" s="1"/>
  <c r="AP212" i="1" s="1"/>
  <c r="BC153" i="1"/>
  <c r="Z172" i="1"/>
  <c r="BQ181" i="1"/>
  <c r="BR184" i="1"/>
  <c r="BA189" i="1"/>
  <c r="K201" i="1"/>
  <c r="AT203" i="1"/>
  <c r="BR207" i="1"/>
  <c r="P208" i="1"/>
  <c r="BH208" i="1" s="1"/>
  <c r="AT208" i="1"/>
  <c r="BB208" i="1"/>
  <c r="V209" i="1"/>
  <c r="BO209" i="1" s="1"/>
  <c r="BT177" i="1"/>
  <c r="Z190" i="1"/>
  <c r="AW189" i="1"/>
  <c r="CA201" i="1"/>
  <c r="BA201" i="1"/>
  <c r="BT203" i="1"/>
  <c r="BT202" i="1"/>
  <c r="AE201" i="1"/>
  <c r="Z67" i="1"/>
  <c r="BL43" i="1"/>
  <c r="BE110" i="1"/>
  <c r="BD110" i="1"/>
  <c r="BB110" i="1" s="1"/>
  <c r="AW201" i="1"/>
  <c r="BE201" i="1"/>
  <c r="AE189" i="1"/>
  <c r="BF189" i="1" s="1"/>
  <c r="BG190" i="1"/>
  <c r="BE189" i="1"/>
  <c r="CA189" i="1"/>
  <c r="CA61" i="1"/>
  <c r="BA61" i="1"/>
  <c r="BA110" i="1"/>
  <c r="CA55" i="1"/>
  <c r="BE99" i="1"/>
  <c r="AW99" i="1"/>
  <c r="BH106" i="1"/>
  <c r="BR99" i="1"/>
  <c r="CA99" i="1"/>
  <c r="BA99" i="1"/>
  <c r="BF95" i="1"/>
  <c r="BH95" i="1"/>
  <c r="BW61" i="1"/>
  <c r="BW38" i="1" s="1"/>
  <c r="BW26" i="1" s="1"/>
  <c r="CA88" i="1"/>
  <c r="BR88" i="1"/>
  <c r="AD32" i="1"/>
  <c r="BA32" i="1" s="1"/>
  <c r="AW61" i="1"/>
  <c r="AW38" i="1" s="1"/>
  <c r="AW26" i="1" s="1"/>
  <c r="BR77" i="1"/>
  <c r="BA55" i="1"/>
  <c r="BA66" i="1"/>
  <c r="BE61" i="1"/>
  <c r="AD38" i="1"/>
  <c r="BH73" i="1"/>
  <c r="BG55" i="1"/>
  <c r="BF50" i="1"/>
  <c r="CA43" i="1"/>
  <c r="BG44" i="1"/>
  <c r="BG201" i="1"/>
  <c r="BF202" i="1"/>
  <c r="BH202" i="1"/>
  <c r="AX189" i="1"/>
  <c r="BH190" i="1"/>
  <c r="AT110" i="1"/>
  <c r="BV61" i="1"/>
  <c r="BM110" i="1"/>
  <c r="BH111" i="1"/>
  <c r="BT110" i="1"/>
  <c r="BG99" i="1"/>
  <c r="BH99" i="1"/>
  <c r="BB99" i="1"/>
  <c r="BT99" i="1"/>
  <c r="BX99" i="1"/>
  <c r="AX99" i="1"/>
  <c r="BF88" i="1"/>
  <c r="AC38" i="1"/>
  <c r="AC26" i="1" s="1"/>
  <c r="BZ26" i="1" s="1"/>
  <c r="BZ88" i="1"/>
  <c r="AZ88" i="1"/>
  <c r="AC54" i="1"/>
  <c r="AA54" i="1" s="1"/>
  <c r="AV88" i="1"/>
  <c r="AT88" i="1" s="1"/>
  <c r="AX88" i="1"/>
  <c r="BT77" i="1"/>
  <c r="BX77" i="1"/>
  <c r="AX77" i="1"/>
  <c r="AT77" i="1"/>
  <c r="AZ77" i="1"/>
  <c r="AB31" i="1"/>
  <c r="AB19" i="1" s="1"/>
  <c r="AB212" i="1" s="1"/>
  <c r="BY212" i="1" s="1"/>
  <c r="BY54" i="1"/>
  <c r="BV38" i="1"/>
  <c r="BV26" i="1" s="1"/>
  <c r="BF66" i="1"/>
  <c r="AA66" i="1"/>
  <c r="AX66" i="1" s="1"/>
  <c r="BZ32" i="1"/>
  <c r="AC20" i="1"/>
  <c r="BZ20" i="1" s="1"/>
  <c r="BZ55" i="1"/>
  <c r="AT66" i="1"/>
  <c r="AV55" i="1"/>
  <c r="AV32" i="1" s="1"/>
  <c r="AV20" i="1" s="1"/>
  <c r="AZ55" i="1"/>
  <c r="AU54" i="1"/>
  <c r="AU31" i="1" s="1"/>
  <c r="BY29" i="1"/>
  <c r="BZ43" i="1"/>
  <c r="AA43" i="1"/>
  <c r="AV43" i="1"/>
  <c r="AT43" i="1" s="1"/>
  <c r="BD43" i="1"/>
  <c r="BB43" i="1" s="1"/>
  <c r="BM190" i="1"/>
  <c r="X189" i="1"/>
  <c r="BQ189" i="1" s="1"/>
  <c r="BR117" i="1"/>
  <c r="BR111" i="1"/>
  <c r="Y110" i="1"/>
  <c r="BR110" i="1" s="1"/>
  <c r="AG54" i="1"/>
  <c r="AG31" i="1" s="1"/>
  <c r="AG19" i="1" s="1"/>
  <c r="AG212" i="1" s="1"/>
  <c r="BE38" i="1"/>
  <c r="BE26" i="1" s="1"/>
  <c r="BD55" i="1"/>
  <c r="BD32" i="1" s="1"/>
  <c r="BD20" i="1" s="1"/>
  <c r="BN106" i="1"/>
  <c r="BN99" i="1" s="1"/>
  <c r="S54" i="1"/>
  <c r="BN77" i="1"/>
  <c r="BE55" i="1"/>
  <c r="BE32" i="1" s="1"/>
  <c r="BE20" i="1" s="1"/>
  <c r="Y66" i="1"/>
  <c r="BR66" i="1" s="1"/>
  <c r="BN73" i="1"/>
  <c r="Z73" i="1"/>
  <c r="S31" i="1"/>
  <c r="S19" i="1" s="1"/>
  <c r="S212" i="1" s="1"/>
  <c r="Y43" i="1"/>
  <c r="BR43" i="1" s="1"/>
  <c r="BQ190" i="1"/>
  <c r="BQ196" i="1"/>
  <c r="BQ111" i="1"/>
  <c r="X110" i="1"/>
  <c r="BQ106" i="1"/>
  <c r="X99" i="1"/>
  <c r="BQ99" i="1" s="1"/>
  <c r="Z106" i="1"/>
  <c r="V110" i="1"/>
  <c r="BM95" i="1"/>
  <c r="V99" i="1"/>
  <c r="BO99" i="1" s="1"/>
  <c r="U54" i="1"/>
  <c r="BQ73" i="1"/>
  <c r="BM67" i="1"/>
  <c r="BQ66" i="1"/>
  <c r="BA24" i="1"/>
  <c r="P24" i="1"/>
  <c r="BH24" i="1" s="1"/>
  <c r="BD37" i="1"/>
  <c r="BD25" i="1" s="1"/>
  <c r="K35" i="1"/>
  <c r="BG35" i="1" s="1"/>
  <c r="J23" i="1"/>
  <c r="K23" i="1" s="1"/>
  <c r="BG23" i="1" s="1"/>
  <c r="CA28" i="1"/>
  <c r="F28" i="1"/>
  <c r="BF28" i="1" s="1"/>
  <c r="AZ32" i="1"/>
  <c r="N20" i="1"/>
  <c r="CA36" i="1"/>
  <c r="F36" i="1"/>
  <c r="BF36" i="1" s="1"/>
  <c r="BN44" i="1"/>
  <c r="BN52" i="1"/>
  <c r="BA57" i="1"/>
  <c r="P57" i="1"/>
  <c r="BH57" i="1" s="1"/>
  <c r="O34" i="1"/>
  <c r="BM79" i="1"/>
  <c r="X56" i="1"/>
  <c r="BQ56" i="1" s="1"/>
  <c r="BQ79" i="1"/>
  <c r="BM83" i="1"/>
  <c r="X60" i="1"/>
  <c r="BQ83" i="1"/>
  <c r="BH84" i="1"/>
  <c r="BA88" i="1"/>
  <c r="P88" i="1"/>
  <c r="BH88" i="1" s="1"/>
  <c r="BQ122" i="1"/>
  <c r="X121" i="1"/>
  <c r="BM122" i="1"/>
  <c r="BQ124" i="1"/>
  <c r="BM124" i="1"/>
  <c r="BM57" i="1" s="1"/>
  <c r="X57" i="1"/>
  <c r="BQ128" i="1"/>
  <c r="BM128" i="1"/>
  <c r="BQ130" i="1"/>
  <c r="BM130" i="1"/>
  <c r="P28" i="1"/>
  <c r="BH28" i="1" s="1"/>
  <c r="AE36" i="1"/>
  <c r="CA40" i="1"/>
  <c r="F40" i="1"/>
  <c r="BF40" i="1" s="1"/>
  <c r="AE40" i="1"/>
  <c r="O31" i="1"/>
  <c r="AW43" i="1"/>
  <c r="BA43" i="1"/>
  <c r="BD33" i="1"/>
  <c r="BD21" i="1" s="1"/>
  <c r="BM47" i="1"/>
  <c r="BR48" i="1"/>
  <c r="Z50" i="1"/>
  <c r="Z52" i="1"/>
  <c r="P61" i="1"/>
  <c r="BH61" i="1" s="1"/>
  <c r="BU64" i="1"/>
  <c r="BU41" i="1" s="1"/>
  <c r="BU29" i="1" s="1"/>
  <c r="AW55" i="1"/>
  <c r="AW32" i="1" s="1"/>
  <c r="AW20" i="1" s="1"/>
  <c r="AW88" i="1"/>
  <c r="BN46" i="1"/>
  <c r="BN48" i="1"/>
  <c r="BN50" i="1"/>
  <c r="AZ63" i="1"/>
  <c r="N40" i="1"/>
  <c r="BN93" i="1"/>
  <c r="Z93" i="1"/>
  <c r="BR93" i="1"/>
  <c r="BQ126" i="1"/>
  <c r="BM126" i="1"/>
  <c r="N21" i="1"/>
  <c r="AZ21" i="1" s="1"/>
  <c r="F25" i="1"/>
  <c r="BF25" i="1" s="1"/>
  <c r="P32" i="1"/>
  <c r="P35" i="1"/>
  <c r="BH35" i="1" s="1"/>
  <c r="P36" i="1"/>
  <c r="BH36" i="1" s="1"/>
  <c r="AE43" i="1"/>
  <c r="BG43" i="1" s="1"/>
  <c r="BE43" i="1"/>
  <c r="Z44" i="1"/>
  <c r="BM45" i="1"/>
  <c r="Z46" i="1"/>
  <c r="Z48" i="1"/>
  <c r="BM49" i="1"/>
  <c r="BR50" i="1"/>
  <c r="BM51" i="1"/>
  <c r="BR52" i="1"/>
  <c r="AE57" i="1"/>
  <c r="AD34" i="1"/>
  <c r="K58" i="1"/>
  <c r="BG58" i="1" s="1"/>
  <c r="BR58" i="1"/>
  <c r="Z58" i="1"/>
  <c r="X61" i="1"/>
  <c r="BQ61" i="1" s="1"/>
  <c r="BR62" i="1"/>
  <c r="BW55" i="1"/>
  <c r="BW32" i="1" s="1"/>
  <c r="BW20" i="1" s="1"/>
  <c r="BW66" i="1"/>
  <c r="BQ89" i="1"/>
  <c r="X88" i="1"/>
  <c r="BM89" i="1"/>
  <c r="BN92" i="1"/>
  <c r="Z92" i="1"/>
  <c r="BR92" i="1"/>
  <c r="BY19" i="1"/>
  <c r="I20" i="1"/>
  <c r="K20" i="1" s="1"/>
  <c r="P20" i="1"/>
  <c r="P21" i="1"/>
  <c r="BH21" i="1" s="1"/>
  <c r="G31" i="1"/>
  <c r="G19" i="1" s="1"/>
  <c r="M212" i="1"/>
  <c r="P33" i="1"/>
  <c r="BH33" i="1" s="1"/>
  <c r="K34" i="1"/>
  <c r="BG34" i="1" s="1"/>
  <c r="D35" i="1"/>
  <c r="BA36" i="1"/>
  <c r="F37" i="1"/>
  <c r="BF37" i="1" s="1"/>
  <c r="BZ37" i="1"/>
  <c r="O38" i="1"/>
  <c r="P40" i="1"/>
  <c r="BH40" i="1" s="1"/>
  <c r="BY41" i="1"/>
  <c r="F43" i="1"/>
  <c r="P43" i="1"/>
  <c r="BV43" i="1"/>
  <c r="BN45" i="1"/>
  <c r="Y35" i="1"/>
  <c r="BN47" i="1"/>
  <c r="BN49" i="1"/>
  <c r="BN51" i="1"/>
  <c r="BL53" i="1"/>
  <c r="G54" i="1"/>
  <c r="F55" i="1"/>
  <c r="BF55" i="1" s="1"/>
  <c r="AZ59" i="1"/>
  <c r="N36" i="1"/>
  <c r="K61" i="1"/>
  <c r="BG61" i="1" s="1"/>
  <c r="J38" i="1"/>
  <c r="P66" i="1"/>
  <c r="BH66" i="1" s="1"/>
  <c r="AZ66" i="1"/>
  <c r="N54" i="1"/>
  <c r="L54" i="1" s="1"/>
  <c r="K77" i="1"/>
  <c r="Z77" i="1"/>
  <c r="BH78" i="1"/>
  <c r="X59" i="1"/>
  <c r="BM82" i="1"/>
  <c r="BM59" i="1" s="1"/>
  <c r="BQ82" i="1"/>
  <c r="BM85" i="1"/>
  <c r="X62" i="1"/>
  <c r="BQ62" i="1" s="1"/>
  <c r="BQ85" i="1"/>
  <c r="BD62" i="1"/>
  <c r="BD39" i="1" s="1"/>
  <c r="BD27" i="1" s="1"/>
  <c r="BD77" i="1"/>
  <c r="BN89" i="1"/>
  <c r="Z89" i="1"/>
  <c r="BR89" i="1"/>
  <c r="BN91" i="1"/>
  <c r="Z91" i="1"/>
  <c r="Y57" i="1"/>
  <c r="BR91" i="1"/>
  <c r="BN95" i="1"/>
  <c r="Z95" i="1"/>
  <c r="Y61" i="1"/>
  <c r="BR95" i="1"/>
  <c r="V155" i="1"/>
  <c r="BO155" i="1" s="1"/>
  <c r="BQ155" i="1"/>
  <c r="X143" i="1"/>
  <c r="O23" i="1"/>
  <c r="E24" i="1"/>
  <c r="P27" i="1"/>
  <c r="BH27" i="1" s="1"/>
  <c r="D28" i="1"/>
  <c r="BZ28" i="1" s="1"/>
  <c r="E32" i="1"/>
  <c r="X39" i="1"/>
  <c r="BQ44" i="1"/>
  <c r="X43" i="1"/>
  <c r="Z43" i="1" s="1"/>
  <c r="BM44" i="1"/>
  <c r="Z45" i="1"/>
  <c r="BR45" i="1"/>
  <c r="BM46" i="1"/>
  <c r="BW34" i="1"/>
  <c r="BW22" i="1" s="1"/>
  <c r="Z47" i="1"/>
  <c r="BR47" i="1"/>
  <c r="AV36" i="1"/>
  <c r="AV24" i="1" s="1"/>
  <c r="BD36" i="1"/>
  <c r="BD24" i="1" s="1"/>
  <c r="BM48" i="1"/>
  <c r="Z49" i="1"/>
  <c r="BQ50" i="1"/>
  <c r="BM50" i="1"/>
  <c r="Z51" i="1"/>
  <c r="BR51" i="1"/>
  <c r="AV40" i="1"/>
  <c r="AV28" i="1" s="1"/>
  <c r="BD40" i="1"/>
  <c r="BD28" i="1" s="1"/>
  <c r="BM52" i="1"/>
  <c r="BC54" i="1"/>
  <c r="P55" i="1"/>
  <c r="BH55" i="1" s="1"/>
  <c r="Y55" i="1"/>
  <c r="Y32" i="1" s="1"/>
  <c r="Y59" i="1"/>
  <c r="BA60" i="1"/>
  <c r="P60" i="1"/>
  <c r="BH60" i="1" s="1"/>
  <c r="O37" i="1"/>
  <c r="CA62" i="1"/>
  <c r="F62" i="1"/>
  <c r="BF62" i="1" s="1"/>
  <c r="E39" i="1"/>
  <c r="BT66" i="1"/>
  <c r="BU54" i="1"/>
  <c r="BQ77" i="1"/>
  <c r="BG84" i="1"/>
  <c r="BE88" i="1"/>
  <c r="BV88" i="1"/>
  <c r="BV55" i="1"/>
  <c r="Y56" i="1"/>
  <c r="BN90" i="1"/>
  <c r="Z90" i="1"/>
  <c r="BR90" i="1"/>
  <c r="Y60" i="1"/>
  <c r="BN94" i="1"/>
  <c r="Z94" i="1"/>
  <c r="BR94" i="1"/>
  <c r="B110" i="1"/>
  <c r="BZ110" i="1"/>
  <c r="L110" i="1"/>
  <c r="AZ110" i="1"/>
  <c r="AA110" i="1"/>
  <c r="BQ110" i="1"/>
  <c r="CA144" i="1"/>
  <c r="F144" i="1"/>
  <c r="BF144" i="1" s="1"/>
  <c r="BX66" i="1"/>
  <c r="V66" i="1"/>
  <c r="W54" i="1"/>
  <c r="W31" i="1" s="1"/>
  <c r="AH54" i="1"/>
  <c r="AH31" i="1" s="1"/>
  <c r="AH19" i="1" s="1"/>
  <c r="AH212" i="1" s="1"/>
  <c r="BW56" i="1"/>
  <c r="BW33" i="1" s="1"/>
  <c r="BW21" i="1" s="1"/>
  <c r="BZ77" i="1"/>
  <c r="AV61" i="1"/>
  <c r="AV38" i="1" s="1"/>
  <c r="AV26" i="1" s="1"/>
  <c r="BD61" i="1"/>
  <c r="BD38" i="1" s="1"/>
  <c r="BD26" i="1" s="1"/>
  <c r="BL99" i="1"/>
  <c r="BK99" i="1" s="1"/>
  <c r="BR135" i="1"/>
  <c r="BN135" i="1"/>
  <c r="Z135" i="1"/>
  <c r="BR137" i="1"/>
  <c r="BN137" i="1"/>
  <c r="Z137" i="1"/>
  <c r="BR139" i="1"/>
  <c r="BN139" i="1"/>
  <c r="Z139" i="1"/>
  <c r="BR141" i="1"/>
  <c r="BN141" i="1"/>
  <c r="Z141" i="1"/>
  <c r="BV144" i="1"/>
  <c r="BV155" i="1"/>
  <c r="BN157" i="1"/>
  <c r="BN145" i="1" s="1"/>
  <c r="Z157" i="1"/>
  <c r="BR157" i="1"/>
  <c r="Y145" i="1"/>
  <c r="AT166" i="1"/>
  <c r="AU143" i="1"/>
  <c r="BN195" i="1"/>
  <c r="Z195" i="1"/>
  <c r="BR195" i="1"/>
  <c r="D54" i="1"/>
  <c r="F54" i="1" s="1"/>
  <c r="BA56" i="1"/>
  <c r="P56" i="1"/>
  <c r="BH56" i="1" s="1"/>
  <c r="CA58" i="1"/>
  <c r="F58" i="1"/>
  <c r="BF58" i="1" s="1"/>
  <c r="F61" i="1"/>
  <c r="BF61" i="1" s="1"/>
  <c r="BZ61" i="1"/>
  <c r="Y63" i="1"/>
  <c r="Y40" i="1" s="1"/>
  <c r="K66" i="1"/>
  <c r="BG66" i="1" s="1"/>
  <c r="R54" i="1"/>
  <c r="R31" i="1" s="1"/>
  <c r="R19" i="1" s="1"/>
  <c r="R212" i="1" s="1"/>
  <c r="BP66" i="1"/>
  <c r="F77" i="1"/>
  <c r="BA77" i="1"/>
  <c r="P77" i="1"/>
  <c r="AE77" i="1"/>
  <c r="AD54" i="1"/>
  <c r="AE54" i="1" s="1"/>
  <c r="CA77" i="1"/>
  <c r="Z78" i="1"/>
  <c r="X55" i="1"/>
  <c r="BQ55" i="1" s="1"/>
  <c r="BM78" i="1"/>
  <c r="BQ78" i="1"/>
  <c r="AV57" i="1"/>
  <c r="AV34" i="1" s="1"/>
  <c r="AV22" i="1" s="1"/>
  <c r="BD57" i="1"/>
  <c r="BD34" i="1" s="1"/>
  <c r="BD22" i="1" s="1"/>
  <c r="Z84" i="1"/>
  <c r="BM84" i="1"/>
  <c r="BQ84" i="1"/>
  <c r="X63" i="1"/>
  <c r="BM86" i="1"/>
  <c r="BM63" i="1" s="1"/>
  <c r="BN96" i="1"/>
  <c r="Z96" i="1"/>
  <c r="BV62" i="1"/>
  <c r="BV39" i="1" s="1"/>
  <c r="BV27" i="1" s="1"/>
  <c r="BN97" i="1"/>
  <c r="Z97" i="1"/>
  <c r="W64" i="1"/>
  <c r="BP98" i="1"/>
  <c r="BL98" i="1"/>
  <c r="BR133" i="1"/>
  <c r="Y132" i="1"/>
  <c r="BN133" i="1"/>
  <c r="Z133" i="1"/>
  <c r="BM132" i="1"/>
  <c r="CA148" i="1"/>
  <c r="F148" i="1"/>
  <c r="BF148" i="1" s="1"/>
  <c r="CA150" i="1"/>
  <c r="F150" i="1"/>
  <c r="BF150" i="1" s="1"/>
  <c r="AA166" i="1"/>
  <c r="AC143" i="1"/>
  <c r="K177" i="1"/>
  <c r="BG177" i="1" s="1"/>
  <c r="J143" i="1"/>
  <c r="BR177" i="1"/>
  <c r="CA66" i="1"/>
  <c r="V77" i="1"/>
  <c r="BO77" i="1" s="1"/>
  <c r="B88" i="1"/>
  <c r="BX88" i="1" s="1"/>
  <c r="BL88" i="1"/>
  <c r="BW99" i="1"/>
  <c r="F110" i="1"/>
  <c r="BF110" i="1" s="1"/>
  <c r="BF111" i="1"/>
  <c r="BN110" i="1"/>
  <c r="BV132" i="1"/>
  <c r="BT132" i="1" s="1"/>
  <c r="BR134" i="1"/>
  <c r="BN134" i="1"/>
  <c r="Z134" i="1"/>
  <c r="BR136" i="1"/>
  <c r="BN136" i="1"/>
  <c r="Z136" i="1"/>
  <c r="BR138" i="1"/>
  <c r="BN138" i="1"/>
  <c r="Z138" i="1"/>
  <c r="BR140" i="1"/>
  <c r="BN140" i="1"/>
  <c r="Z140" i="1"/>
  <c r="BL142" i="1"/>
  <c r="BR144" i="1"/>
  <c r="Z144" i="1"/>
  <c r="L155" i="1"/>
  <c r="AX155" i="1" s="1"/>
  <c r="AZ155" i="1"/>
  <c r="N143" i="1"/>
  <c r="BL77" i="1"/>
  <c r="BA121" i="1"/>
  <c r="P121" i="1"/>
  <c r="BH121" i="1" s="1"/>
  <c r="AT121" i="1"/>
  <c r="BQ123" i="1"/>
  <c r="BM123" i="1"/>
  <c r="BQ125" i="1"/>
  <c r="BM125" i="1"/>
  <c r="BQ127" i="1"/>
  <c r="BM127" i="1"/>
  <c r="BQ129" i="1"/>
  <c r="BM129" i="1"/>
  <c r="BA146" i="1"/>
  <c r="P146" i="1"/>
  <c r="BH146" i="1" s="1"/>
  <c r="BR148" i="1"/>
  <c r="Z148" i="1"/>
  <c r="AD143" i="1"/>
  <c r="AE143" i="1" s="1"/>
  <c r="AE155" i="1"/>
  <c r="BB155" i="1"/>
  <c r="BC143" i="1"/>
  <c r="BQ100" i="1"/>
  <c r="BQ101" i="1"/>
  <c r="BQ102" i="1"/>
  <c r="BQ103" i="1"/>
  <c r="CA110" i="1"/>
  <c r="BL131" i="1"/>
  <c r="BL132" i="1"/>
  <c r="BM179" i="1"/>
  <c r="BM145" i="1" s="1"/>
  <c r="BQ179" i="1"/>
  <c r="AZ201" i="1"/>
  <c r="P201" i="1"/>
  <c r="BH201" i="1" s="1"/>
  <c r="X201" i="1"/>
  <c r="BQ201" i="1" s="1"/>
  <c r="L201" i="1"/>
  <c r="P110" i="1"/>
  <c r="BH110" i="1" s="1"/>
  <c r="B121" i="1"/>
  <c r="BX121" i="1" s="1"/>
  <c r="BL121" i="1"/>
  <c r="Z122" i="1"/>
  <c r="Z123" i="1"/>
  <c r="Z124" i="1"/>
  <c r="Z125" i="1"/>
  <c r="Z126" i="1"/>
  <c r="Z127" i="1"/>
  <c r="Z128" i="1"/>
  <c r="Z129" i="1"/>
  <c r="Z130" i="1"/>
  <c r="CA143" i="1"/>
  <c r="P145" i="1"/>
  <c r="BH145" i="1" s="1"/>
  <c r="F147" i="1"/>
  <c r="BF147" i="1" s="1"/>
  <c r="Z147" i="1"/>
  <c r="BR149" i="1"/>
  <c r="CA149" i="1"/>
  <c r="CA152" i="1"/>
  <c r="P155" i="1"/>
  <c r="BH155" i="1" s="1"/>
  <c r="Z155" i="1"/>
  <c r="BL165" i="1"/>
  <c r="BP166" i="1"/>
  <c r="BB177" i="1"/>
  <c r="BR183" i="1"/>
  <c r="Z183" i="1"/>
  <c r="BN183" i="1"/>
  <c r="BN149" i="1" s="1"/>
  <c r="AV189" i="1"/>
  <c r="AT189" i="1" s="1"/>
  <c r="BD189" i="1"/>
  <c r="BB189" i="1" s="1"/>
  <c r="BN194" i="1"/>
  <c r="Z194" i="1"/>
  <c r="BR194" i="1"/>
  <c r="G212" i="1"/>
  <c r="BL110" i="1"/>
  <c r="Z111" i="1"/>
  <c r="Z112" i="1"/>
  <c r="Z113" i="1"/>
  <c r="Z114" i="1"/>
  <c r="Z115" i="1"/>
  <c r="Z116" i="1"/>
  <c r="Z117" i="1"/>
  <c r="F146" i="1"/>
  <c r="BF146" i="1" s="1"/>
  <c r="Z146" i="1"/>
  <c r="P151" i="1"/>
  <c r="BH151" i="1" s="1"/>
  <c r="BN156" i="1"/>
  <c r="Z156" i="1"/>
  <c r="BR156" i="1"/>
  <c r="BQ162" i="1"/>
  <c r="X150" i="1"/>
  <c r="BQ150" i="1" s="1"/>
  <c r="BM162" i="1"/>
  <c r="Y151" i="1"/>
  <c r="BR163" i="1"/>
  <c r="Z163" i="1"/>
  <c r="BT166" i="1"/>
  <c r="BR167" i="1"/>
  <c r="Y166" i="1"/>
  <c r="Z167" i="1"/>
  <c r="BW166" i="1"/>
  <c r="BW143" i="1" s="1"/>
  <c r="AT177" i="1"/>
  <c r="BM178" i="1"/>
  <c r="BQ178" i="1"/>
  <c r="BQ182" i="1"/>
  <c r="BM182" i="1"/>
  <c r="BL189" i="1"/>
  <c r="BV189" i="1"/>
  <c r="BT189" i="1" s="1"/>
  <c r="BQ202" i="1"/>
  <c r="BM202" i="1"/>
  <c r="BK202" i="1" s="1"/>
  <c r="BM164" i="1"/>
  <c r="BL187" i="1"/>
  <c r="BX201" i="1"/>
  <c r="AR212" i="1"/>
  <c r="BI201" i="1"/>
  <c r="BI212" i="1" s="1"/>
  <c r="BQ207" i="1"/>
  <c r="BM207" i="1"/>
  <c r="BK207" i="1" s="1"/>
  <c r="V207" i="1"/>
  <c r="BO207" i="1" s="1"/>
  <c r="BL155" i="1"/>
  <c r="Z158" i="1"/>
  <c r="Z159" i="1"/>
  <c r="Z160" i="1"/>
  <c r="Z161" i="1"/>
  <c r="Z162" i="1"/>
  <c r="BA177" i="1"/>
  <c r="P177" i="1"/>
  <c r="BH177" i="1" s="1"/>
  <c r="AZ177" i="1"/>
  <c r="AW177" i="1"/>
  <c r="BE177" i="1"/>
  <c r="BE143" i="1" s="1"/>
  <c r="BR185" i="1"/>
  <c r="Z185" i="1"/>
  <c r="BV201" i="1"/>
  <c r="BT201" i="1" s="1"/>
  <c r="BD201" i="1"/>
  <c r="BB201" i="1" s="1"/>
  <c r="AV201" i="1"/>
  <c r="AT201" i="1" s="1"/>
  <c r="BD205" i="1"/>
  <c r="BB205" i="1" s="1"/>
  <c r="AZ205" i="1"/>
  <c r="AV205" i="1"/>
  <c r="AT205" i="1" s="1"/>
  <c r="L205" i="1"/>
  <c r="AX205" i="1" s="1"/>
  <c r="X205" i="1"/>
  <c r="BR208" i="1"/>
  <c r="BN208" i="1"/>
  <c r="Z208" i="1"/>
  <c r="V177" i="1"/>
  <c r="BO177" i="1" s="1"/>
  <c r="BM184" i="1"/>
  <c r="BM186" i="1"/>
  <c r="AZ189" i="1"/>
  <c r="BM194" i="1"/>
  <c r="BN196" i="1"/>
  <c r="Z196" i="1"/>
  <c r="BR196" i="1"/>
  <c r="Y201" i="1"/>
  <c r="BP201" i="1"/>
  <c r="BL201" i="1"/>
  <c r="BR202" i="1"/>
  <c r="BN202" i="1"/>
  <c r="Z202" i="1"/>
  <c r="BQ206" i="1"/>
  <c r="BM206" i="1"/>
  <c r="BK206" i="1" s="1"/>
  <c r="V206" i="1"/>
  <c r="BO206" i="1" s="1"/>
  <c r="BN207" i="1"/>
  <c r="BL177" i="1"/>
  <c r="BR190" i="1"/>
  <c r="Y189" i="1"/>
  <c r="BN190" i="1"/>
  <c r="BN193" i="1"/>
  <c r="Z193" i="1"/>
  <c r="BR193" i="1"/>
  <c r="BN197" i="1"/>
  <c r="Z197" i="1"/>
  <c r="BR197" i="1"/>
  <c r="BZ201" i="1"/>
  <c r="F201" i="1"/>
  <c r="BF201" i="1" s="1"/>
  <c r="BR203" i="1"/>
  <c r="BN203" i="1"/>
  <c r="BK203" i="1"/>
  <c r="AT204" i="1"/>
  <c r="BK204" i="1"/>
  <c r="BT204" i="1"/>
  <c r="BE205" i="1"/>
  <c r="BN206" i="1"/>
  <c r="BT208" i="1"/>
  <c r="BB209" i="1"/>
  <c r="AT210" i="1"/>
  <c r="BK210" i="1"/>
  <c r="BT210" i="1"/>
  <c r="BN204" i="1"/>
  <c r="AW208" i="1"/>
  <c r="BA208" i="1"/>
  <c r="BE208" i="1"/>
  <c r="BN209" i="1"/>
  <c r="BN210" i="1"/>
  <c r="BM148" i="1" l="1"/>
  <c r="BN205" i="1"/>
  <c r="BM58" i="1"/>
  <c r="BM35" i="1" s="1"/>
  <c r="BM23" i="1" s="1"/>
  <c r="AW54" i="1"/>
  <c r="AW31" i="1" s="1"/>
  <c r="AW19" i="1" s="1"/>
  <c r="AW212" i="1" s="1"/>
  <c r="BM66" i="1"/>
  <c r="BK66" i="1" s="1"/>
  <c r="BN66" i="1"/>
  <c r="BC41" i="1"/>
  <c r="BC29" i="1" s="1"/>
  <c r="K37" i="1"/>
  <c r="BG37" i="1" s="1"/>
  <c r="Z150" i="1"/>
  <c r="BR150" i="1"/>
  <c r="BN152" i="1"/>
  <c r="BK110" i="1"/>
  <c r="BR205" i="1"/>
  <c r="BM189" i="1"/>
  <c r="V132" i="1"/>
  <c r="BO132" i="1" s="1"/>
  <c r="BG54" i="1"/>
  <c r="AW143" i="1"/>
  <c r="AT155" i="1"/>
  <c r="AT143" i="1"/>
  <c r="BN59" i="1"/>
  <c r="U31" i="1"/>
  <c r="U19" i="1" s="1"/>
  <c r="U212" i="1" s="1"/>
  <c r="BN166" i="1"/>
  <c r="BN148" i="1"/>
  <c r="E31" i="1"/>
  <c r="E19" i="1" s="1"/>
  <c r="E212" i="1" s="1"/>
  <c r="AE37" i="1"/>
  <c r="AD25" i="1"/>
  <c r="AE25" i="1" s="1"/>
  <c r="BN60" i="1"/>
  <c r="BL64" i="1"/>
  <c r="BN63" i="1"/>
  <c r="BN57" i="1"/>
  <c r="AE33" i="1"/>
  <c r="AD21" i="1"/>
  <c r="AE21" i="1" s="1"/>
  <c r="F21" i="1"/>
  <c r="BF21" i="1" s="1"/>
  <c r="CA21" i="1"/>
  <c r="F23" i="1"/>
  <c r="BF23" i="1" s="1"/>
  <c r="CA23" i="1"/>
  <c r="BM152" i="1"/>
  <c r="BV32" i="1"/>
  <c r="BV20" i="1" s="1"/>
  <c r="BM34" i="1"/>
  <c r="BM22" i="1" s="1"/>
  <c r="BM121" i="1"/>
  <c r="BK121" i="1" s="1"/>
  <c r="BM60" i="1"/>
  <c r="BM149" i="1"/>
  <c r="BM208" i="1"/>
  <c r="BK208" i="1" s="1"/>
  <c r="V208" i="1"/>
  <c r="BO208" i="1" s="1"/>
  <c r="BQ208" i="1"/>
  <c r="BN56" i="1"/>
  <c r="BN33" i="1" s="1"/>
  <c r="BN21" i="1" s="1"/>
  <c r="X33" i="1"/>
  <c r="X21" i="1" s="1"/>
  <c r="BQ21" i="1" s="1"/>
  <c r="BD143" i="1"/>
  <c r="BB143" i="1" s="1"/>
  <c r="AW40" i="1"/>
  <c r="AW28" i="1" s="1"/>
  <c r="BQ166" i="1"/>
  <c r="V166" i="1"/>
  <c r="BO166" i="1" s="1"/>
  <c r="BQ147" i="1"/>
  <c r="X35" i="1"/>
  <c r="BZ143" i="1"/>
  <c r="B143" i="1"/>
  <c r="BX143" i="1" s="1"/>
  <c r="K33" i="1"/>
  <c r="BG33" i="1" s="1"/>
  <c r="J21" i="1"/>
  <c r="K21" i="1" s="1"/>
  <c r="BG21" i="1" s="1"/>
  <c r="BD54" i="1"/>
  <c r="BD31" i="1" s="1"/>
  <c r="BE54" i="1"/>
  <c r="BE31" i="1" s="1"/>
  <c r="BE19" i="1" s="1"/>
  <c r="BE212" i="1" s="1"/>
  <c r="BG189" i="1"/>
  <c r="BH189" i="1"/>
  <c r="BW54" i="1"/>
  <c r="BW31" i="1" s="1"/>
  <c r="BW19" i="1" s="1"/>
  <c r="BW212" i="1" s="1"/>
  <c r="AD20" i="1"/>
  <c r="AE20" i="1" s="1"/>
  <c r="BG20" i="1" s="1"/>
  <c r="AE32" i="1"/>
  <c r="BG32" i="1" s="1"/>
  <c r="AE38" i="1"/>
  <c r="BF38" i="1" s="1"/>
  <c r="AD26" i="1"/>
  <c r="CA38" i="1"/>
  <c r="CA54" i="1"/>
  <c r="AY212" i="1"/>
  <c r="AC31" i="1"/>
  <c r="AC19" i="1" s="1"/>
  <c r="AC212" i="1" s="1"/>
  <c r="BY31" i="1"/>
  <c r="BM61" i="1"/>
  <c r="AV54" i="1"/>
  <c r="AV31" i="1" s="1"/>
  <c r="AT31" i="1" s="1"/>
  <c r="BM88" i="1"/>
  <c r="BK88" i="1" s="1"/>
  <c r="AZ38" i="1"/>
  <c r="AZ26" i="1"/>
  <c r="BZ38" i="1"/>
  <c r="AY31" i="1"/>
  <c r="AY19" i="1"/>
  <c r="BF77" i="1"/>
  <c r="BH77" i="1"/>
  <c r="AZ20" i="1"/>
  <c r="BG77" i="1"/>
  <c r="BO66" i="1"/>
  <c r="BF54" i="1"/>
  <c r="AX54" i="1"/>
  <c r="AX43" i="1"/>
  <c r="BX43" i="1"/>
  <c r="V189" i="1"/>
  <c r="BO189" i="1" s="1"/>
  <c r="Z110" i="1"/>
  <c r="BD19" i="1"/>
  <c r="BD212" i="1" s="1"/>
  <c r="Z99" i="1"/>
  <c r="BB77" i="1"/>
  <c r="Y54" i="1"/>
  <c r="BR54" i="1" s="1"/>
  <c r="Z66" i="1"/>
  <c r="BN61" i="1"/>
  <c r="BN38" i="1" s="1"/>
  <c r="BN26" i="1" s="1"/>
  <c r="BM201" i="1"/>
  <c r="BK201" i="1" s="1"/>
  <c r="BK189" i="1"/>
  <c r="BO110" i="1"/>
  <c r="X32" i="1"/>
  <c r="Z32" i="1" s="1"/>
  <c r="BR32" i="1"/>
  <c r="Y20" i="1"/>
  <c r="BR40" i="1"/>
  <c r="Z40" i="1"/>
  <c r="Y28" i="1"/>
  <c r="BM144" i="1"/>
  <c r="BM177" i="1"/>
  <c r="BK177" i="1" s="1"/>
  <c r="BT155" i="1"/>
  <c r="BV143" i="1"/>
  <c r="BT143" i="1" s="1"/>
  <c r="BM40" i="1"/>
  <c r="BM28" i="1" s="1"/>
  <c r="BM43" i="1"/>
  <c r="BP31" i="1"/>
  <c r="W19" i="1"/>
  <c r="BN37" i="1"/>
  <c r="BN25" i="1" s="1"/>
  <c r="BQ88" i="1"/>
  <c r="V88" i="1"/>
  <c r="BO88" i="1" s="1"/>
  <c r="O19" i="1"/>
  <c r="BL143" i="1"/>
  <c r="Z151" i="1"/>
  <c r="BR151" i="1"/>
  <c r="K143" i="1"/>
  <c r="BG143" i="1" s="1"/>
  <c r="J31" i="1"/>
  <c r="BN132" i="1"/>
  <c r="BM55" i="1"/>
  <c r="BM77" i="1"/>
  <c r="BP54" i="1"/>
  <c r="AX110" i="1"/>
  <c r="BT88" i="1"/>
  <c r="BV54" i="1"/>
  <c r="BT54" i="1" s="1"/>
  <c r="BU31" i="1"/>
  <c r="BR59" i="1"/>
  <c r="Z59" i="1"/>
  <c r="BQ39" i="1"/>
  <c r="X27" i="1"/>
  <c r="BQ27" i="1" s="1"/>
  <c r="BA23" i="1"/>
  <c r="P23" i="1"/>
  <c r="BH23" i="1" s="1"/>
  <c r="Z88" i="1"/>
  <c r="BT43" i="1"/>
  <c r="P54" i="1"/>
  <c r="BH54" i="1" s="1"/>
  <c r="BM37" i="1"/>
  <c r="BM25" i="1" s="1"/>
  <c r="N28" i="1"/>
  <c r="AZ28" i="1" s="1"/>
  <c r="AZ40" i="1"/>
  <c r="BQ57" i="1"/>
  <c r="X34" i="1"/>
  <c r="BQ121" i="1"/>
  <c r="V121" i="1"/>
  <c r="BO121" i="1" s="1"/>
  <c r="BA34" i="1"/>
  <c r="O22" i="1"/>
  <c r="P34" i="1"/>
  <c r="BH34" i="1" s="1"/>
  <c r="BN40" i="1"/>
  <c r="BN28" i="1" s="1"/>
  <c r="AX201" i="1"/>
  <c r="AZ143" i="1"/>
  <c r="L143" i="1"/>
  <c r="AX143" i="1" s="1"/>
  <c r="BR145" i="1"/>
  <c r="Z145" i="1"/>
  <c r="BC31" i="1"/>
  <c r="AU19" i="1"/>
  <c r="AU212" i="1" s="1"/>
  <c r="BN88" i="1"/>
  <c r="BN54" i="1" s="1"/>
  <c r="N24" i="1"/>
  <c r="AZ24" i="1" s="1"/>
  <c r="AZ36" i="1"/>
  <c r="Y33" i="1"/>
  <c r="BQ33" i="1"/>
  <c r="X54" i="1"/>
  <c r="BQ54" i="1" s="1"/>
  <c r="BN189" i="1"/>
  <c r="BR189" i="1"/>
  <c r="Z189" i="1"/>
  <c r="V201" i="1"/>
  <c r="BM150" i="1"/>
  <c r="BL153" i="1"/>
  <c r="BL41" i="1" s="1"/>
  <c r="BL29" i="1" s="1"/>
  <c r="BK132" i="1"/>
  <c r="BM155" i="1"/>
  <c r="AA143" i="1"/>
  <c r="BR132" i="1"/>
  <c r="Z132" i="1"/>
  <c r="BP64" i="1"/>
  <c r="W41" i="1"/>
  <c r="BQ63" i="1"/>
  <c r="X40" i="1"/>
  <c r="BZ54" i="1"/>
  <c r="D31" i="1"/>
  <c r="B54" i="1"/>
  <c r="BX54" i="1" s="1"/>
  <c r="O25" i="1"/>
  <c r="P37" i="1"/>
  <c r="BH37" i="1" s="1"/>
  <c r="BA37" i="1"/>
  <c r="Z55" i="1"/>
  <c r="BR55" i="1"/>
  <c r="BM36" i="1"/>
  <c r="BM24" i="1" s="1"/>
  <c r="BQ43" i="1"/>
  <c r="V43" i="1"/>
  <c r="BO43" i="1" s="1"/>
  <c r="CA32" i="1"/>
  <c r="E20" i="1"/>
  <c r="F32" i="1"/>
  <c r="BQ59" i="1"/>
  <c r="X36" i="1"/>
  <c r="BN55" i="1"/>
  <c r="J26" i="1"/>
  <c r="K26" i="1" s="1"/>
  <c r="K38" i="1"/>
  <c r="Y23" i="1"/>
  <c r="BR35" i="1"/>
  <c r="Z35" i="1"/>
  <c r="BH43" i="1"/>
  <c r="P38" i="1"/>
  <c r="BH38" i="1" s="1"/>
  <c r="BA38" i="1"/>
  <c r="O26" i="1"/>
  <c r="BZ35" i="1"/>
  <c r="D23" i="1"/>
  <c r="BZ23" i="1" s="1"/>
  <c r="BN58" i="1"/>
  <c r="BN35" i="1" s="1"/>
  <c r="BN23" i="1" s="1"/>
  <c r="BN36" i="1"/>
  <c r="BN24" i="1" s="1"/>
  <c r="BN43" i="1"/>
  <c r="BR166" i="1"/>
  <c r="Z166" i="1"/>
  <c r="Y143" i="1"/>
  <c r="Z201" i="1"/>
  <c r="BR201" i="1"/>
  <c r="BN201" i="1"/>
  <c r="BQ205" i="1"/>
  <c r="BM205" i="1"/>
  <c r="BK205" i="1" s="1"/>
  <c r="V205" i="1"/>
  <c r="BO205" i="1" s="1"/>
  <c r="BN155" i="1"/>
  <c r="BN143" i="1" s="1"/>
  <c r="BN144" i="1"/>
  <c r="BN62" i="1"/>
  <c r="BN39" i="1" s="1"/>
  <c r="BN27" i="1" s="1"/>
  <c r="BR63" i="1"/>
  <c r="Z63" i="1"/>
  <c r="BX110" i="1"/>
  <c r="Z60" i="1"/>
  <c r="Y37" i="1"/>
  <c r="BR60" i="1"/>
  <c r="Z56" i="1"/>
  <c r="BR56" i="1"/>
  <c r="E27" i="1"/>
  <c r="CA39" i="1"/>
  <c r="F39" i="1"/>
  <c r="BF39" i="1" s="1"/>
  <c r="X38" i="1"/>
  <c r="CA24" i="1"/>
  <c r="F24" i="1"/>
  <c r="BF24" i="1" s="1"/>
  <c r="V143" i="1"/>
  <c r="BO143" i="1" s="1"/>
  <c r="BQ143" i="1"/>
  <c r="BR61" i="1"/>
  <c r="Z61" i="1"/>
  <c r="BR57" i="1"/>
  <c r="Z57" i="1"/>
  <c r="Y34" i="1"/>
  <c r="BM62" i="1"/>
  <c r="AZ54" i="1"/>
  <c r="N31" i="1"/>
  <c r="P31" i="1" s="1"/>
  <c r="Y39" i="1"/>
  <c r="BF43" i="1"/>
  <c r="AD22" i="1"/>
  <c r="AE22" i="1" s="1"/>
  <c r="AE34" i="1"/>
  <c r="BM39" i="1"/>
  <c r="BM27" i="1" s="1"/>
  <c r="BL54" i="1"/>
  <c r="BA54" i="1"/>
  <c r="BN34" i="1"/>
  <c r="BN22" i="1" s="1"/>
  <c r="BQ60" i="1"/>
  <c r="X37" i="1"/>
  <c r="BM56" i="1"/>
  <c r="BM33" i="1" s="1"/>
  <c r="BM21" i="1" s="1"/>
  <c r="Y36" i="1"/>
  <c r="AD31" i="1"/>
  <c r="BA31" i="1" s="1"/>
  <c r="Y38" i="1"/>
  <c r="BM54" i="1" l="1"/>
  <c r="BM143" i="1"/>
  <c r="BK143" i="1" s="1"/>
  <c r="BB54" i="1"/>
  <c r="BM32" i="1"/>
  <c r="BM20" i="1" s="1"/>
  <c r="BQ35" i="1"/>
  <c r="X23" i="1"/>
  <c r="BQ23" i="1" s="1"/>
  <c r="BN32" i="1"/>
  <c r="BN20" i="1" s="1"/>
  <c r="BM38" i="1"/>
  <c r="BM26" i="1" s="1"/>
  <c r="BA20" i="1"/>
  <c r="BF32" i="1"/>
  <c r="BH20" i="1"/>
  <c r="BH32" i="1"/>
  <c r="BG38" i="1"/>
  <c r="AE26" i="1"/>
  <c r="BF26" i="1" s="1"/>
  <c r="CA26" i="1"/>
  <c r="AA31" i="1"/>
  <c r="AT54" i="1"/>
  <c r="AV19" i="1"/>
  <c r="AV212" i="1" s="1"/>
  <c r="BN31" i="1"/>
  <c r="BN19" i="1" s="1"/>
  <c r="BN212" i="1" s="1"/>
  <c r="X20" i="1"/>
  <c r="BQ20" i="1" s="1"/>
  <c r="BQ32" i="1"/>
  <c r="BK77" i="1"/>
  <c r="Y27" i="1"/>
  <c r="BR39" i="1"/>
  <c r="Z39" i="1"/>
  <c r="BP41" i="1"/>
  <c r="W29" i="1"/>
  <c r="BP29" i="1" s="1"/>
  <c r="V54" i="1"/>
  <c r="BO54" i="1" s="1"/>
  <c r="BR28" i="1"/>
  <c r="Z28" i="1"/>
  <c r="BK54" i="1"/>
  <c r="BL31" i="1"/>
  <c r="Z54" i="1"/>
  <c r="P26" i="1"/>
  <c r="BA26" i="1"/>
  <c r="X31" i="1"/>
  <c r="BC19" i="1"/>
  <c r="BC212" i="1" s="1"/>
  <c r="BB31" i="1"/>
  <c r="BK155" i="1"/>
  <c r="W212" i="1"/>
  <c r="BP212" i="1" s="1"/>
  <c r="BP19" i="1"/>
  <c r="BM31" i="1"/>
  <c r="BM19" i="1" s="1"/>
  <c r="BM212" i="1" s="1"/>
  <c r="BK43" i="1"/>
  <c r="BR20" i="1"/>
  <c r="BQ36" i="1"/>
  <c r="X24" i="1"/>
  <c r="BQ24" i="1" s="1"/>
  <c r="P22" i="1"/>
  <c r="BH22" i="1" s="1"/>
  <c r="BA22" i="1"/>
  <c r="X22" i="1"/>
  <c r="BQ22" i="1" s="1"/>
  <c r="BQ34" i="1"/>
  <c r="K31" i="1"/>
  <c r="J19" i="1"/>
  <c r="Z38" i="1"/>
  <c r="BR38" i="1"/>
  <c r="Y26" i="1"/>
  <c r="BQ37" i="1"/>
  <c r="X25" i="1"/>
  <c r="BQ25" i="1" s="1"/>
  <c r="BR143" i="1"/>
  <c r="Z143" i="1"/>
  <c r="Y31" i="1"/>
  <c r="AE31" i="1"/>
  <c r="BH31" i="1" s="1"/>
  <c r="AD19" i="1"/>
  <c r="BA19" i="1" s="1"/>
  <c r="CA31" i="1"/>
  <c r="BR34" i="1"/>
  <c r="Y22" i="1"/>
  <c r="CA27" i="1"/>
  <c r="F27" i="1"/>
  <c r="BF27" i="1" s="1"/>
  <c r="Z37" i="1"/>
  <c r="Y25" i="1"/>
  <c r="BR37" i="1"/>
  <c r="P25" i="1"/>
  <c r="BH25" i="1" s="1"/>
  <c r="BA25" i="1"/>
  <c r="BQ40" i="1"/>
  <c r="X28" i="1"/>
  <c r="BQ28" i="1" s="1"/>
  <c r="BU19" i="1"/>
  <c r="BU212" i="1" s="1"/>
  <c r="D19" i="1"/>
  <c r="B31" i="1"/>
  <c r="BZ31" i="1"/>
  <c r="F31" i="1"/>
  <c r="BR36" i="1"/>
  <c r="Z36" i="1"/>
  <c r="Y24" i="1"/>
  <c r="AZ31" i="1"/>
  <c r="N19" i="1"/>
  <c r="P19" i="1" s="1"/>
  <c r="L31" i="1"/>
  <c r="X26" i="1"/>
  <c r="BQ26" i="1" s="1"/>
  <c r="BQ38" i="1"/>
  <c r="BR23" i="1"/>
  <c r="Z23" i="1"/>
  <c r="CA20" i="1"/>
  <c r="F20" i="1"/>
  <c r="BF20" i="1" s="1"/>
  <c r="BO201" i="1"/>
  <c r="BR33" i="1"/>
  <c r="Y21" i="1"/>
  <c r="BV31" i="1"/>
  <c r="BV19" i="1" s="1"/>
  <c r="BV212" i="1" s="1"/>
  <c r="O212" i="1"/>
  <c r="AA19" i="1"/>
  <c r="AA212" i="1" s="1"/>
  <c r="Z20" i="1" l="1"/>
  <c r="BG26" i="1"/>
  <c r="BH26" i="1"/>
  <c r="AT19" i="1"/>
  <c r="AT212" i="1" s="1"/>
  <c r="BT31" i="1"/>
  <c r="BT19" i="1" s="1"/>
  <c r="BT212" i="1" s="1"/>
  <c r="BB19" i="1"/>
  <c r="BB212" i="1" s="1"/>
  <c r="N212" i="1"/>
  <c r="AZ212" i="1" s="1"/>
  <c r="AZ19" i="1"/>
  <c r="D212" i="1"/>
  <c r="BZ19" i="1"/>
  <c r="F19" i="1"/>
  <c r="BR25" i="1"/>
  <c r="Z25" i="1"/>
  <c r="Z22" i="1"/>
  <c r="BR22" i="1"/>
  <c r="Z21" i="1"/>
  <c r="BR21" i="1"/>
  <c r="BF31" i="1"/>
  <c r="Y19" i="1"/>
  <c r="BR31" i="1"/>
  <c r="Z31" i="1"/>
  <c r="J212" i="1"/>
  <c r="K212" i="1" s="1"/>
  <c r="K19" i="1"/>
  <c r="P212" i="1"/>
  <c r="BR24" i="1"/>
  <c r="Z24" i="1"/>
  <c r="Z26" i="1"/>
  <c r="BR26" i="1"/>
  <c r="BG31" i="1"/>
  <c r="BQ31" i="1"/>
  <c r="X19" i="1"/>
  <c r="V31" i="1"/>
  <c r="BK31" i="1"/>
  <c r="BL19" i="1"/>
  <c r="BL212" i="1" s="1"/>
  <c r="AX31" i="1"/>
  <c r="L19" i="1"/>
  <c r="BX31" i="1"/>
  <c r="B19" i="1"/>
  <c r="AD212" i="1"/>
  <c r="AE19" i="1"/>
  <c r="BH19" i="1" s="1"/>
  <c r="CA19" i="1"/>
  <c r="BR27" i="1"/>
  <c r="Z27" i="1"/>
  <c r="BG19" i="1" l="1"/>
  <c r="BF19" i="1"/>
  <c r="BZ212" i="1"/>
  <c r="F212" i="1"/>
  <c r="AE212" i="1"/>
  <c r="BH212" i="1" s="1"/>
  <c r="CA212" i="1"/>
  <c r="X212" i="1"/>
  <c r="BQ212" i="1" s="1"/>
  <c r="BQ19" i="1"/>
  <c r="BX19" i="1"/>
  <c r="B212" i="1"/>
  <c r="BX212" i="1" s="1"/>
  <c r="BA212" i="1"/>
  <c r="BK19" i="1"/>
  <c r="BK212" i="1" s="1"/>
  <c r="Y212" i="1"/>
  <c r="Z19" i="1"/>
  <c r="BR19" i="1"/>
  <c r="AX19" i="1"/>
  <c r="L212" i="1"/>
  <c r="AX212" i="1" s="1"/>
  <c r="BO31" i="1"/>
  <c r="V19" i="1"/>
  <c r="BG212" i="1" l="1"/>
  <c r="BF212" i="1"/>
  <c r="BO19" i="1"/>
  <c r="V212" i="1"/>
  <c r="BO212" i="1" s="1"/>
  <c r="Z212" i="1"/>
  <c r="BR212" i="1"/>
</calcChain>
</file>

<file path=xl/sharedStrings.xml><?xml version="1.0" encoding="utf-8"?>
<sst xmlns="http://schemas.openxmlformats.org/spreadsheetml/2006/main" count="395" uniqueCount="109">
  <si>
    <t xml:space="preserve">Kapitola: 327 - Ministerstvo dopravy </t>
  </si>
  <si>
    <t>Tabulka  č. 3</t>
  </si>
  <si>
    <t>Rozbor zaměstnanosti a čerpání prostředků na platy, ostatní platby za provedenou práci/ostatní osobní náklady za rok 2021</t>
  </si>
  <si>
    <t>Skutečnost za rok 2020</t>
  </si>
  <si>
    <t>Schválený rozpočet na rok 2021</t>
  </si>
  <si>
    <t>Rozpočet 2021 po změnách podle § 23 odstavec 1 písm. a)</t>
  </si>
  <si>
    <t xml:space="preserve">Změny rozpočtu 2021 podle § 23 odstavec 1 písm. b) </t>
  </si>
  <si>
    <t>Konečný rozpočet 2021</t>
  </si>
  <si>
    <t>Skutečnost za rok 2021</t>
  </si>
  <si>
    <t>Čerpání nároku na použití úspor z minulých let podle § 47 rozpočtových pravidel</t>
  </si>
  <si>
    <t>Čerpání v dalších případech překročení povoleného MF a čerpání prostředků na podporu vědy a výzkumu</t>
  </si>
  <si>
    <t>Čerpání mimorozpočtových zdrojů</t>
  </si>
  <si>
    <t>Čerpání prostředků vyčleněných z limitů regulace zaměstnanosti včetně souvisejícího počtu zaměstnanců</t>
  </si>
  <si>
    <t>Zůstatek fondu odměn k 31.12.2021</t>
  </si>
  <si>
    <t xml:space="preserve">PLNĚNÍ ROZPOČTU PO ZMĚNÁCH </t>
  </si>
  <si>
    <t xml:space="preserve">Dodržení objemu prostředků na platy a ostatní platby za provedenou práci a počtu funkčních míst (- úspora;  + překročení) </t>
  </si>
  <si>
    <t>Index růstu průměrného platu</t>
  </si>
  <si>
    <t>Zůstatek fondu odměn</t>
  </si>
  <si>
    <t xml:space="preserve">PLNĚNÍ KONEČNÉHO ROZPOČTU </t>
  </si>
  <si>
    <t>SROVNÁNÍ SKUTEČNOSTI 2021 A SKUTEČNOSTI 2020</t>
  </si>
  <si>
    <t xml:space="preserve">Rozdíl skutečnost - rozpočet po změnách </t>
  </si>
  <si>
    <t>% plnění (skutečnost/rozpočet po změnách)</t>
  </si>
  <si>
    <t xml:space="preserve">Rozdíl skutečnost - konečný rozpočet </t>
  </si>
  <si>
    <t>% plnění (skutečnost/konečný rozpočet)</t>
  </si>
  <si>
    <t>Rozdíl skutečnost 2021 - skutečnost 2020                                                (-) úspora; (+) překročení</t>
  </si>
  <si>
    <t>% plnění (skutečnost 2021/skutečnost 2020)</t>
  </si>
  <si>
    <t>Prostředky na platy a ostatní platby za provedenou práci (mzdové náklady)</t>
  </si>
  <si>
    <t>z toho:</t>
  </si>
  <si>
    <t xml:space="preserve">Počet zaměstnanců </t>
  </si>
  <si>
    <t>Skutečnost 2021 /</t>
  </si>
  <si>
    <t>k 31.12.            2021</t>
  </si>
  <si>
    <t>Průměrný evidenční počet zaměstnanců přepočtený</t>
  </si>
  <si>
    <t>Průměrný plat</t>
  </si>
  <si>
    <t>Úvazky zaměstnanců v celoročním vyjádření</t>
  </si>
  <si>
    <t>Přepočtené úvazky zaměstnanců v celoročním vyjádření</t>
  </si>
  <si>
    <t>Ostatní platby za provedenou práci (OON)</t>
  </si>
  <si>
    <t xml:space="preserve">Prostředky na platy </t>
  </si>
  <si>
    <t>skutečnost 2019</t>
  </si>
  <si>
    <t>schválený rozpočet 2020</t>
  </si>
  <si>
    <t>rozpočet 2020 po změnách</t>
  </si>
  <si>
    <t>v Kč</t>
  </si>
  <si>
    <t>a</t>
  </si>
  <si>
    <t>Organizační složky státu celkem</t>
  </si>
  <si>
    <t>z toho:     rozpočtová položka 5011</t>
  </si>
  <si>
    <t xml:space="preserve">               z toho: civilní zaměstnanci Policie ČR</t>
  </si>
  <si>
    <t xml:space="preserve">                           civilní zaměstnanci Hasičského záchranného sboru ČR</t>
  </si>
  <si>
    <t xml:space="preserve">              rozpočtová položka 5012</t>
  </si>
  <si>
    <t xml:space="preserve">                  v tom:  platy příslušníků Policie</t>
  </si>
  <si>
    <t xml:space="preserve">                              platy příslušníků Hasičského záchranného sboru</t>
  </si>
  <si>
    <t xml:space="preserve">              rozpočtová položka 5013</t>
  </si>
  <si>
    <t xml:space="preserve">              rozpočtová položka 5014</t>
  </si>
  <si>
    <t xml:space="preserve">              rozpočtová položka 5019</t>
  </si>
  <si>
    <t xml:space="preserve">              rozpočtová položka 5022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</si>
  <si>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</si>
  <si>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</si>
  <si>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</si>
  <si>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</si>
  <si>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</si>
  <si>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</si>
  <si>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</si>
  <si>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</si>
  <si>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</si>
  <si>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</si>
  <si>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</si>
  <si>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</si>
  <si>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Jednotlivé SOBCPO celkem</t>
  </si>
  <si>
    <t>b) Ostatní organizační složky státu celkem</t>
  </si>
  <si>
    <t>Příspěvkové organizace celkem</t>
  </si>
  <si>
    <t>z toho:     Platy zaměstnanců v prac. poměru vyjma zaměstnanců na služeb. místech</t>
  </si>
  <si>
    <t xml:space="preserve">              Platy zaměstnanců na služebních místech podle zákona o státní službě</t>
  </si>
  <si>
    <t xml:space="preserve">              OPŘO</t>
  </si>
  <si>
    <t xml:space="preserve">              Regionální školství územních celků</t>
  </si>
  <si>
    <t xml:space="preserve">                      pedagogičtí pracovníci</t>
  </si>
  <si>
    <t xml:space="preserve">                     nepedagogičtí pracovníci</t>
  </si>
  <si>
    <t xml:space="preserve">              Regionální školství MŠMT</t>
  </si>
  <si>
    <t>Organizační složky státu a příspěvkové organizace celkem</t>
  </si>
  <si>
    <t>Poznámky:</t>
  </si>
  <si>
    <t>U organizačních složek státu musí údaje schváleného rozpočtu, rozpočtu po změnách a skutečnosti být shodné s údaji v tabulce č. 1  - Bilance příjmů a výdajů státního rozpočtu za hodnocený rok a v tabulce č. 2  - Plnění  závazných ukazatelů státního rozpočtu za rok 20xx.</t>
  </si>
  <si>
    <t xml:space="preserve">Údaje o přepočtených počtech úvazků zaměstnanců, resp. o průměrném evidenčním počtu zaměstnanců v přepočtu musí odpovídat údajům výkazu o zaměstnanosti regulované vládou ZAM 1-04 U (Příloha č. 8 vyhlášky č. 5/2014 Sb., ve znění pozdějších předpisů). </t>
  </si>
  <si>
    <t>Prostředky na platy a ostatní platby za provedenou práci organizačních složek státu, náklady na platy a ostatní osobní náklady příspěvkových organizací uvede správce kapitoly v Kč se zaokrouhlením na 2 desetinná místa.</t>
  </si>
  <si>
    <t>Úvazky zaměstnanců, přepočtené úvazky zaměstnanců a průměrný evidenční počet zaměstnanců přepočtený se uvádí v zaokrouhlení na 2 desetinná místa.</t>
  </si>
  <si>
    <t>Průměrný plat se uvede po zaokrouhlení v celých číslech (bez desetinných míst).</t>
  </si>
  <si>
    <t xml:space="preserve">(Příloha č. 7 vyhlášky č. 5/2014 Sb., ve znění pozdějších předpisů). </t>
  </si>
  <si>
    <t xml:space="preserve">SOBCPO je zkratka pro organizační složky státu ve složkách obrany, bezpečnosti, celní a právní ochrany. </t>
  </si>
  <si>
    <t xml:space="preserve">Ve sloupcích 6 až 10 se uvedou údaje schváleného rozpočtu upravené o rozpočtová opatření provedená podle § 23 odstavec 1 písm. a) zák. č. 218/2000 Sb., rozpočtová pravidla, včetně úpravy přepočteného počtu úvazků zaměstnanců. U příspěvkových organizací jde o změny limitů regulace zaměstnanosti schválené Ministerstvem financí. </t>
  </si>
  <si>
    <t xml:space="preserve">Ve sloupcích 11 až 13 organizační složky státu uvedou změny podle § 23 odstavec 1 písm. b)  zákona č. 218/2000 Sb., rozpočtová pravidla a další změny nezahrnuté do rozpočtu po změnách ve sl. 6 až 10 (zejm. zapojení nároků z nespotřebovaných výdajů, mimorozpočtových a podobných prostředků, prostředků rezervního fondu, </t>
  </si>
  <si>
    <t xml:space="preserve">případně změn dle zvláštních zákonů, kterými současně nedochází ke změně závazného ukazatele, a to včetně případné úpravy přepočteného počtu úvazků zaměstnanců s vazbou na tyto zdroje financování);
</t>
  </si>
  <si>
    <t xml:space="preserve">U příspěvkových organizací se ve sloupcích 11 až 13 uvedou zdroje umožňující překročení vládou stanovených limitů (zapojení prostředků z mimorozpočtových a podobných zdrojů, vlastních peněžních fondů (zejm. rezervní fond, fond odměn), prostředky Ministerstvem financí povoleného překročení limitů mzdové regulace, </t>
  </si>
  <si>
    <t xml:space="preserve">prostředky a kapacity vyjmuté z limitu regulace zaměstnanostiaj.), včetně případné úpravy přepočteného počtu úvazků zaměstnanců s vazbou na tyto zdroje financování.  </t>
  </si>
  <si>
    <t>Ve sloupcích 14 až 15 se uvede vázání prostředků státního rozpočtu, kterým nedochází ke změně závazného ukazatele.</t>
  </si>
  <si>
    <t>a) použití nároků z nespotřebovaných výdajů z minulých let (které jsou dále specifikovány ve sl. 21 až 23);</t>
  </si>
  <si>
    <t>b) čerpání v případech Ministerstvem financí povoleného překročení limitů regulace zaměstnanosti a čerpání prostředků na podporu vědy a výzkumu poskytnuté poskytovatelem příjemci bez provedení rozpočtového opatření podle § 10 zákona č. 130/2002 Sb. (které jsou dále specifikovány ve sloupcích 24 až 26);</t>
  </si>
  <si>
    <t>c) čerpání mimorozpočtových a podobných zdrojů (které jsou dále specifikovány ve sloupcích 27 až 29);</t>
  </si>
  <si>
    <t>d) čerpání prostředků vyčleněných na základě rozhodnutí vlády z limitů regulace zaměstnanosti (které jsou dále specifikovány ve sloupcích 30 až 32).</t>
  </si>
  <si>
    <t xml:space="preserve">Nejde o místa, kterým z těchto zdrojů byla např. uhrazena část odměn za mimořádné úkoly). </t>
  </si>
  <si>
    <t xml:space="preserve">Ve sloupcích 24 až 26 se jednak uvede skutečné čerpání prostředků, kterými byly se souhlasem Ministerstva financí překročeny limity schvalované vládou a zároveň i skutečné čerpání prostředků na podporu vědy a výzkumu poskytnuté poskytovatelem příjemci bez provedení rozpočtového opatření podle § 10 zákona č. 130/2002 Sb. </t>
  </si>
  <si>
    <t>Rovněž se uvádí údaje o průměrném evidenčním počtu zaměstnanců v přepočtu s čistou vazbou na tyto zdroje.</t>
  </si>
  <si>
    <t xml:space="preserve">Ve sloupcích 27 až 29 se uvede skutečné čerpání prostředků z mimorozpočtových zdrojů, prostředků rezervního fondu, jiných vlastních fondů organizací,  včetně průměrného evidenčního počtu zaměstnanců v přepočtu s čistou vazbou na tyto zdroje.    </t>
  </si>
  <si>
    <t>Ve sloupcích 30 až 32 se uvede skutečné čerpání prostředků vyčleněných na základě rozhodnutí vlády z limitů regulace zaměstnanosti, včetně průměrného evidenčního počtu zaměstnanců v přepočtu s čistou vazbou na tyto zdroje.</t>
  </si>
  <si>
    <t xml:space="preserve">Ve sloupci 33 se uvede zůstatek prostředků ve fondu odměn ke konci roku. </t>
  </si>
  <si>
    <t>Změny rozpočtu 2021
 podle § 23 odstavec 1 písm. c)
 a podle § 25a</t>
  </si>
  <si>
    <t>Vypracoval: Ing. Topenčíková Němcová, 225 131 385</t>
  </si>
  <si>
    <t>Kontroloval: Ing. Vrkoslav, 225 131 198</t>
  </si>
  <si>
    <t>Datum: 14.2.2022</t>
  </si>
  <si>
    <t>2) Čerpání MRZ u CSPSD (SPO) ve výši 5 797 819 Kč, částka na platy byla uhrazena z fondu odměn dl § 59 zákona č. 218/2000 Sb., rozpočtová pravidla, v platném znění</t>
  </si>
  <si>
    <r>
      <t xml:space="preserve">U příspěvkových organizací se ve sloupcích prostředky na platy uvedou náklady na platy a ve sloupcích ostatní platby za provedenou práci se uvedou ostatní osobní náklady. Údaje musí v součtu odpovídat údajům z výkazu </t>
    </r>
    <r>
      <rPr>
        <b/>
        <i/>
        <sz val="14"/>
        <color theme="1"/>
        <rFont val="Arial"/>
        <family val="2"/>
        <charset val="238"/>
      </rPr>
      <t xml:space="preserve">ROZP 1-01 SPO - Část II - Doplňující údaje - hlavní činnost státních příspěvkových organizací </t>
    </r>
  </si>
  <si>
    <r>
      <t xml:space="preserve">Ve sloupcích 16 až 20 se uvede </t>
    </r>
    <r>
      <rPr>
        <b/>
        <u/>
        <sz val="14"/>
        <color theme="1"/>
        <rFont val="Arial"/>
        <family val="2"/>
        <charset val="238"/>
      </rPr>
      <t>skutečné celkové čerpání</t>
    </r>
    <r>
      <rPr>
        <b/>
        <sz val="14"/>
        <color theme="1"/>
        <rFont val="Arial"/>
        <family val="2"/>
        <charset val="238"/>
      </rPr>
      <t xml:space="preserve"> všech prostředků na platy a ostatní platby za provedenou práci/ostatní osobní náklady za provedenou práci včetně celkového průměrného evidenčního počtu zaměstnanců v přepočtu v roce 20xx, tj. </t>
    </r>
    <r>
      <rPr>
        <b/>
        <u/>
        <sz val="14"/>
        <color theme="1"/>
        <rFont val="Arial"/>
        <family val="2"/>
        <charset val="238"/>
      </rPr>
      <t>včetně:</t>
    </r>
    <r>
      <rPr>
        <b/>
        <sz val="14"/>
        <color theme="1"/>
        <rFont val="Arial"/>
        <family val="2"/>
        <charset val="238"/>
      </rPr>
      <t xml:space="preserve"> </t>
    </r>
  </si>
  <si>
    <r>
      <t>Ve sloupcích 21 až 23 se uvede skutečné čerpání nároku na použití úspor z minulých let podle § 47 rozpočtových pravidel, včetně průměrného evidenčního počtu zaměstnanců v přepočtu s čistou vazbou na tyto zdroje (</t>
    </r>
    <r>
      <rPr>
        <b/>
        <i/>
        <sz val="14"/>
        <color theme="1"/>
        <rFont val="Arial"/>
        <family val="2"/>
        <charset val="238"/>
      </rPr>
      <t xml:space="preserve">tj. v případě, že vládou schválený limit počtu úvazků byl krátkodobě překročen o místa financovaná čistě z těchto prostředků; </t>
    </r>
  </si>
  <si>
    <t>1) Čerpání MRZ u ŘVC ČR od SFDI v celkové výši 13 240 413 Kč (v tom: platy - 11 925 819 Kč, OON ve výši 1 314 594 Kč) a 14,64 úvazků mimo limit reg. zam. - v souladu s § 2 odst. 3 zákona č. 218/2000 Sb., o SFDI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</si>
</sst>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22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2"/>
      <name val="Times New Roman"/>
      <family val="1"/>
      <charset val="238"/>
    </font>
    <font>
      <b/>
      <i/>
      <sz val="10"/>
      <name val="Arial CE"/>
      <charset val="238"/>
    </font>
    <font>
      <b/>
      <sz val="12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8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z val="16"/>
      <name val="Arial CE"/>
      <charset val="238"/>
    </font>
    <font>
      <b/>
      <sz val="16"/>
      <color theme="1"/>
      <name val="Arial"/>
      <family val="2"/>
      <charset val="238"/>
    </font>
    <font>
      <b/>
      <sz val="10"/>
      <color indexed="10"/>
      <name val="Arial CE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color theme="1"/>
      <name val="Arial"/>
      <family val="2"/>
      <charset val="238"/>
    </font>
    <font>
      <b/>
      <sz val="14"/>
      <name val="Arial CE"/>
      <family val="2"/>
      <charset val="238"/>
    </font>
    <font>
      <b/>
      <sz val="14"/>
      <color theme="1"/>
      <name val="Times New Roman"/>
      <family val="1"/>
      <charset val="238"/>
    </font>
    <font>
      <b/>
      <u/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9" fillId="0" borderId="0"/>
    <xf numFmtId="0" fontId="1" fillId="0" borderId="0"/>
  </cellStyleXfs>
  <cellXfs count="382">
    <xf numFmtId="0" fontId="0" fillId="0" borderId="0" xfId="0"/>
    <xf numFmtId="49" fontId="2" fillId="0" borderId="0" xfId="1" applyNumberFormat="1" applyFont="1" applyFill="1" applyAlignment="1" applyProtection="1">
      <alignment wrapText="1"/>
    </xf>
    <xf numFmtId="3" fontId="2" fillId="0" borderId="0" xfId="1" applyNumberFormat="1" applyFont="1" applyFill="1" applyAlignment="1" applyProtection="1">
      <alignment wrapText="1"/>
    </xf>
    <xf numFmtId="0" fontId="2" fillId="0" borderId="0" xfId="1" applyFont="1" applyFill="1" applyProtection="1"/>
    <xf numFmtId="3" fontId="2" fillId="0" borderId="0" xfId="1" applyNumberFormat="1" applyFont="1" applyFill="1" applyProtection="1"/>
    <xf numFmtId="4" fontId="2" fillId="0" borderId="0" xfId="1" applyNumberFormat="1" applyFont="1" applyFill="1" applyProtection="1"/>
    <xf numFmtId="49" fontId="3" fillId="0" borderId="0" xfId="1" applyNumberFormat="1" applyFont="1" applyFill="1" applyAlignment="1" applyProtection="1">
      <alignment wrapText="1"/>
    </xf>
    <xf numFmtId="3" fontId="3" fillId="0" borderId="0" xfId="1" applyNumberFormat="1" applyFont="1" applyFill="1" applyAlignment="1" applyProtection="1">
      <alignment wrapText="1"/>
    </xf>
    <xf numFmtId="3" fontId="4" fillId="0" borderId="0" xfId="0" applyNumberFormat="1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4" fillId="0" borderId="0" xfId="2" applyFont="1" applyFill="1" applyProtection="1"/>
    <xf numFmtId="0" fontId="1" fillId="0" borderId="0" xfId="3" applyFont="1" applyFill="1" applyAlignment="1" applyProtection="1">
      <alignment vertical="center"/>
    </xf>
    <xf numFmtId="0" fontId="1" fillId="0" borderId="0" xfId="3" applyFont="1" applyFill="1" applyProtection="1"/>
    <xf numFmtId="0" fontId="2" fillId="0" borderId="31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vertical="center"/>
    </xf>
    <xf numFmtId="0" fontId="2" fillId="0" borderId="33" xfId="1" applyFont="1" applyFill="1" applyBorder="1" applyAlignment="1" applyProtection="1">
      <alignment horizontal="center" vertical="center"/>
    </xf>
    <xf numFmtId="0" fontId="2" fillId="0" borderId="34" xfId="1" applyFont="1" applyFill="1" applyBorder="1" applyAlignment="1" applyProtection="1">
      <alignment horizontal="center" vertical="center"/>
    </xf>
    <xf numFmtId="0" fontId="9" fillId="0" borderId="0" xfId="2" applyFont="1" applyFill="1" applyProtection="1"/>
    <xf numFmtId="0" fontId="9" fillId="0" borderId="0" xfId="2" applyFont="1" applyFill="1" applyBorder="1" applyProtection="1"/>
    <xf numFmtId="49" fontId="12" fillId="0" borderId="6" xfId="1" applyNumberFormat="1" applyFont="1" applyFill="1" applyBorder="1" applyAlignment="1" applyProtection="1">
      <alignment horizontal="center" wrapText="1"/>
    </xf>
    <xf numFmtId="0" fontId="12" fillId="0" borderId="36" xfId="1" applyFont="1" applyFill="1" applyBorder="1" applyAlignment="1" applyProtection="1">
      <alignment horizontal="center" wrapText="1"/>
    </xf>
    <xf numFmtId="0" fontId="12" fillId="0" borderId="37" xfId="1" applyFont="1" applyFill="1" applyBorder="1" applyAlignment="1" applyProtection="1">
      <alignment horizontal="center" wrapText="1"/>
    </xf>
    <xf numFmtId="3" fontId="12" fillId="0" borderId="37" xfId="1" applyNumberFormat="1" applyFont="1" applyFill="1" applyBorder="1" applyAlignment="1" applyProtection="1">
      <alignment horizontal="center" wrapText="1"/>
    </xf>
    <xf numFmtId="0" fontId="12" fillId="0" borderId="38" xfId="1" applyFont="1" applyFill="1" applyBorder="1" applyAlignment="1" applyProtection="1">
      <alignment horizontal="center" wrapText="1"/>
    </xf>
    <xf numFmtId="0" fontId="12" fillId="0" borderId="39" xfId="1" applyFont="1" applyFill="1" applyBorder="1" applyAlignment="1" applyProtection="1">
      <alignment horizontal="center" wrapText="1"/>
    </xf>
    <xf numFmtId="3" fontId="12" fillId="0" borderId="38" xfId="1" applyNumberFormat="1" applyFont="1" applyFill="1" applyBorder="1" applyAlignment="1" applyProtection="1">
      <alignment horizontal="center" wrapText="1"/>
    </xf>
    <xf numFmtId="0" fontId="12" fillId="0" borderId="40" xfId="1" applyFont="1" applyFill="1" applyBorder="1" applyAlignment="1" applyProtection="1">
      <alignment horizontal="center" wrapText="1"/>
    </xf>
    <xf numFmtId="0" fontId="12" fillId="0" borderId="0" xfId="1" applyFont="1" applyFill="1" applyAlignment="1" applyProtection="1">
      <alignment wrapText="1"/>
    </xf>
    <xf numFmtId="0" fontId="13" fillId="2" borderId="40" xfId="0" applyFont="1" applyFill="1" applyBorder="1" applyAlignment="1" applyProtection="1">
      <alignment horizontal="center" vertical="center" wrapText="1"/>
    </xf>
    <xf numFmtId="49" fontId="7" fillId="0" borderId="41" xfId="1" applyNumberFormat="1" applyFont="1" applyFill="1" applyBorder="1" applyAlignment="1" applyProtection="1">
      <alignment vertical="center" wrapText="1"/>
    </xf>
    <xf numFmtId="3" fontId="7" fillId="0" borderId="42" xfId="1" applyNumberFormat="1" applyFont="1" applyFill="1" applyBorder="1" applyAlignment="1" applyProtection="1">
      <alignment vertical="center"/>
    </xf>
    <xf numFmtId="3" fontId="7" fillId="0" borderId="43" xfId="1" applyNumberFormat="1" applyFont="1" applyFill="1" applyBorder="1" applyAlignment="1" applyProtection="1">
      <alignment vertical="center"/>
    </xf>
    <xf numFmtId="4" fontId="7" fillId="0" borderId="43" xfId="1" applyNumberFormat="1" applyFont="1" applyFill="1" applyBorder="1" applyAlignment="1" applyProtection="1">
      <alignment vertical="center"/>
    </xf>
    <xf numFmtId="3" fontId="7" fillId="0" borderId="44" xfId="1" applyNumberFormat="1" applyFont="1" applyFill="1" applyBorder="1" applyAlignment="1" applyProtection="1">
      <alignment vertical="center"/>
      <protection hidden="1"/>
    </xf>
    <xf numFmtId="3" fontId="7" fillId="0" borderId="45" xfId="1" applyNumberFormat="1" applyFont="1" applyFill="1" applyBorder="1" applyAlignment="1" applyProtection="1">
      <alignment vertical="center"/>
    </xf>
    <xf numFmtId="3" fontId="7" fillId="0" borderId="46" xfId="1" applyNumberFormat="1" applyFont="1" applyFill="1" applyBorder="1" applyAlignment="1" applyProtection="1">
      <alignment vertical="center"/>
    </xf>
    <xf numFmtId="3" fontId="7" fillId="0" borderId="16" xfId="1" applyNumberFormat="1" applyFont="1" applyFill="1" applyBorder="1" applyAlignment="1" applyProtection="1">
      <alignment vertical="center"/>
      <protection hidden="1"/>
    </xf>
    <xf numFmtId="3" fontId="7" fillId="0" borderId="44" xfId="1" applyNumberFormat="1" applyFont="1" applyFill="1" applyBorder="1" applyAlignment="1" applyProtection="1">
      <alignment vertical="center"/>
    </xf>
    <xf numFmtId="4" fontId="7" fillId="0" borderId="45" xfId="1" applyNumberFormat="1" applyFont="1" applyFill="1" applyBorder="1" applyAlignment="1" applyProtection="1">
      <alignment vertical="center"/>
    </xf>
    <xf numFmtId="4" fontId="7" fillId="0" borderId="46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  <protection hidden="1"/>
    </xf>
    <xf numFmtId="3" fontId="7" fillId="0" borderId="48" xfId="1" applyNumberFormat="1" applyFont="1" applyFill="1" applyBorder="1" applyAlignment="1" applyProtection="1">
      <alignment vertical="center"/>
    </xf>
    <xf numFmtId="3" fontId="14" fillId="0" borderId="0" xfId="1" applyNumberFormat="1" applyFont="1" applyFill="1" applyAlignment="1" applyProtection="1">
      <alignment vertical="center"/>
    </xf>
    <xf numFmtId="4" fontId="7" fillId="0" borderId="42" xfId="1" applyNumberFormat="1" applyFont="1" applyFill="1" applyBorder="1" applyAlignment="1" applyProtection="1">
      <alignment vertical="center"/>
    </xf>
    <xf numFmtId="4" fontId="7" fillId="0" borderId="47" xfId="1" applyNumberFormat="1" applyFont="1" applyFill="1" applyBorder="1" applyAlignment="1" applyProtection="1">
      <alignment vertical="center"/>
    </xf>
    <xf numFmtId="3" fontId="7" fillId="0" borderId="49" xfId="1" applyNumberFormat="1" applyFont="1" applyFill="1" applyBorder="1" applyAlignment="1" applyProtection="1">
      <alignment vertical="center"/>
    </xf>
    <xf numFmtId="4" fontId="7" fillId="0" borderId="44" xfId="1" applyNumberFormat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49" fontId="15" fillId="0" borderId="50" xfId="1" applyNumberFormat="1" applyFont="1" applyFill="1" applyBorder="1" applyAlignment="1" applyProtection="1">
      <alignment wrapText="1"/>
    </xf>
    <xf numFmtId="3" fontId="7" fillId="0" borderId="51" xfId="1" applyNumberFormat="1" applyFont="1" applyFill="1" applyBorder="1" applyProtection="1"/>
    <xf numFmtId="3" fontId="7" fillId="0" borderId="52" xfId="1" applyNumberFormat="1" applyFont="1" applyFill="1" applyBorder="1" applyAlignment="1" applyProtection="1">
      <alignment vertical="center"/>
    </xf>
    <xf numFmtId="4" fontId="7" fillId="0" borderId="52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  <protection hidden="1"/>
    </xf>
    <xf numFmtId="3" fontId="7" fillId="0" borderId="54" xfId="1" applyNumberFormat="1" applyFont="1" applyFill="1" applyBorder="1" applyAlignment="1" applyProtection="1">
      <alignment vertical="center"/>
      <protection hidden="1"/>
    </xf>
    <xf numFmtId="3" fontId="7" fillId="0" borderId="51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</xf>
    <xf numFmtId="3" fontId="7" fillId="0" borderId="50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Protection="1"/>
    <xf numFmtId="4" fontId="7" fillId="0" borderId="51" xfId="1" applyNumberFormat="1" applyFont="1" applyFill="1" applyBorder="1" applyAlignment="1" applyProtection="1">
      <alignment vertical="center"/>
    </xf>
    <xf numFmtId="4" fontId="7" fillId="0" borderId="53" xfId="1" applyNumberFormat="1" applyFont="1" applyFill="1" applyBorder="1" applyAlignment="1" applyProtection="1">
      <alignment vertical="center"/>
    </xf>
    <xf numFmtId="3" fontId="7" fillId="0" borderId="55" xfId="1" applyNumberFormat="1" applyFont="1" applyFill="1" applyBorder="1" applyAlignment="1" applyProtection="1">
      <alignment vertical="center"/>
    </xf>
    <xf numFmtId="49" fontId="15" fillId="0" borderId="50" xfId="0" applyNumberFormat="1" applyFont="1" applyFill="1" applyBorder="1" applyAlignment="1" applyProtection="1">
      <alignment wrapText="1"/>
    </xf>
    <xf numFmtId="49" fontId="15" fillId="0" borderId="50" xfId="0" applyNumberFormat="1" applyFont="1" applyFill="1" applyBorder="1" applyAlignment="1" applyProtection="1">
      <alignment vertical="center" wrapText="1"/>
    </xf>
    <xf numFmtId="3" fontId="7" fillId="3" borderId="52" xfId="1" applyNumberFormat="1" applyFont="1" applyFill="1" applyBorder="1" applyAlignment="1" applyProtection="1">
      <alignment vertical="center"/>
    </xf>
    <xf numFmtId="3" fontId="7" fillId="0" borderId="52" xfId="1" applyNumberFormat="1" applyFont="1" applyFill="1" applyBorder="1" applyProtection="1"/>
    <xf numFmtId="4" fontId="7" fillId="0" borderId="52" xfId="1" applyNumberFormat="1" applyFont="1" applyFill="1" applyBorder="1" applyProtection="1"/>
    <xf numFmtId="3" fontId="7" fillId="0" borderId="53" xfId="1" applyNumberFormat="1" applyFont="1" applyFill="1" applyBorder="1" applyProtection="1">
      <protection hidden="1"/>
    </xf>
    <xf numFmtId="3" fontId="7" fillId="0" borderId="54" xfId="1" applyNumberFormat="1" applyFont="1" applyFill="1" applyBorder="1" applyProtection="1">
      <protection hidden="1"/>
    </xf>
    <xf numFmtId="3" fontId="7" fillId="0" borderId="53" xfId="1" applyNumberFormat="1" applyFont="1" applyFill="1" applyBorder="1" applyProtection="1"/>
    <xf numFmtId="3" fontId="7" fillId="0" borderId="50" xfId="1" applyNumberFormat="1" applyFont="1" applyFill="1" applyBorder="1" applyProtection="1"/>
    <xf numFmtId="3" fontId="7" fillId="0" borderId="55" xfId="1" applyNumberFormat="1" applyFont="1" applyFill="1" applyBorder="1" applyProtection="1"/>
    <xf numFmtId="4" fontId="7" fillId="0" borderId="53" xfId="1" applyNumberFormat="1" applyFont="1" applyFill="1" applyBorder="1" applyProtection="1"/>
    <xf numFmtId="3" fontId="7" fillId="0" borderId="54" xfId="1" applyNumberFormat="1" applyFont="1" applyFill="1" applyBorder="1" applyProtection="1"/>
    <xf numFmtId="49" fontId="7" fillId="0" borderId="50" xfId="1" applyNumberFormat="1" applyFont="1" applyFill="1" applyBorder="1" applyAlignment="1" applyProtection="1">
      <alignment vertical="center" wrapText="1"/>
    </xf>
    <xf numFmtId="3" fontId="7" fillId="4" borderId="52" xfId="1" applyNumberFormat="1" applyFont="1" applyFill="1" applyBorder="1" applyAlignment="1" applyProtection="1">
      <alignment vertical="center"/>
    </xf>
    <xf numFmtId="3" fontId="7" fillId="5" borderId="51" xfId="1" applyNumberFormat="1" applyFont="1" applyFill="1" applyBorder="1" applyAlignment="1" applyProtection="1">
      <alignment vertical="center"/>
      <protection locked="0"/>
    </xf>
    <xf numFmtId="3" fontId="7" fillId="5" borderId="52" xfId="1" applyNumberFormat="1" applyFont="1" applyFill="1" applyBorder="1" applyAlignment="1" applyProtection="1">
      <alignment vertical="center"/>
      <protection locked="0"/>
    </xf>
    <xf numFmtId="4" fontId="7" fillId="4" borderId="52" xfId="1" applyNumberFormat="1" applyFont="1" applyFill="1" applyBorder="1" applyAlignment="1" applyProtection="1">
      <alignment vertical="center"/>
    </xf>
    <xf numFmtId="3" fontId="7" fillId="5" borderId="53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Protection="1"/>
    <xf numFmtId="49" fontId="7" fillId="0" borderId="50" xfId="1" applyNumberFormat="1" applyFont="1" applyFill="1" applyBorder="1" applyAlignment="1">
      <alignment wrapText="1"/>
    </xf>
    <xf numFmtId="3" fontId="7" fillId="4" borderId="52" xfId="1" applyNumberFormat="1" applyFont="1" applyFill="1" applyBorder="1" applyProtection="1"/>
    <xf numFmtId="4" fontId="7" fillId="4" borderId="52" xfId="1" applyNumberFormat="1" applyFont="1" applyFill="1" applyBorder="1" applyProtection="1"/>
    <xf numFmtId="3" fontId="7" fillId="5" borderId="52" xfId="1" applyNumberFormat="1" applyFont="1" applyFill="1" applyBorder="1" applyProtection="1">
      <protection locked="0"/>
    </xf>
    <xf numFmtId="3" fontId="7" fillId="5" borderId="53" xfId="1" applyNumberFormat="1" applyFont="1" applyFill="1" applyBorder="1" applyProtection="1">
      <protection locked="0"/>
    </xf>
    <xf numFmtId="3" fontId="7" fillId="5" borderId="51" xfId="1" applyNumberFormat="1" applyFont="1" applyFill="1" applyBorder="1" applyProtection="1">
      <protection locked="0"/>
    </xf>
    <xf numFmtId="49" fontId="7" fillId="0" borderId="50" xfId="1" applyNumberFormat="1" applyFont="1" applyFill="1" applyBorder="1" applyAlignment="1" applyProtection="1">
      <alignment wrapText="1"/>
    </xf>
    <xf numFmtId="0" fontId="15" fillId="0" borderId="0" xfId="1" applyFont="1" applyFill="1" applyAlignment="1" applyProtection="1">
      <alignment vertical="center"/>
    </xf>
    <xf numFmtId="49" fontId="2" fillId="0" borderId="50" xfId="1" applyNumberFormat="1" applyFont="1" applyFill="1" applyBorder="1" applyAlignment="1" applyProtection="1">
      <alignment wrapText="1"/>
    </xf>
    <xf numFmtId="3" fontId="7" fillId="0" borderId="27" xfId="1" applyNumberFormat="1" applyFont="1" applyFill="1" applyBorder="1" applyProtection="1"/>
    <xf numFmtId="3" fontId="7" fillId="0" borderId="25" xfId="1" applyNumberFormat="1" applyFont="1" applyFill="1" applyBorder="1" applyProtection="1"/>
    <xf numFmtId="3" fontId="7" fillId="4" borderId="25" xfId="1" applyNumberFormat="1" applyFont="1" applyFill="1" applyBorder="1" applyProtection="1"/>
    <xf numFmtId="4" fontId="7" fillId="4" borderId="25" xfId="1" applyNumberFormat="1" applyFont="1" applyFill="1" applyBorder="1" applyProtection="1"/>
    <xf numFmtId="3" fontId="7" fillId="5" borderId="25" xfId="1" applyNumberFormat="1" applyFont="1" applyFill="1" applyBorder="1" applyProtection="1">
      <protection locked="0"/>
    </xf>
    <xf numFmtId="3" fontId="7" fillId="5" borderId="28" xfId="1" applyNumberFormat="1" applyFont="1" applyFill="1" applyBorder="1" applyProtection="1">
      <protection locked="0"/>
    </xf>
    <xf numFmtId="3" fontId="7" fillId="0" borderId="56" xfId="1" applyNumberFormat="1" applyFont="1" applyFill="1" applyBorder="1" applyProtection="1"/>
    <xf numFmtId="4" fontId="7" fillId="0" borderId="25" xfId="1" applyNumberFormat="1" applyFont="1" applyFill="1" applyBorder="1" applyProtection="1"/>
    <xf numFmtId="4" fontId="7" fillId="0" borderId="27" xfId="1" applyNumberFormat="1" applyFont="1" applyFill="1" applyBorder="1" applyProtection="1"/>
    <xf numFmtId="4" fontId="7" fillId="0" borderId="28" xfId="1" applyNumberFormat="1" applyFont="1" applyFill="1" applyBorder="1" applyProtection="1"/>
    <xf numFmtId="3" fontId="7" fillId="0" borderId="57" xfId="1" applyNumberFormat="1" applyFont="1" applyFill="1" applyBorder="1" applyProtection="1"/>
    <xf numFmtId="3" fontId="7" fillId="0" borderId="58" xfId="1" applyNumberFormat="1" applyFont="1" applyFill="1" applyBorder="1" applyProtection="1"/>
    <xf numFmtId="3" fontId="7" fillId="4" borderId="59" xfId="1" applyNumberFormat="1" applyFont="1" applyFill="1" applyBorder="1" applyProtection="1"/>
    <xf numFmtId="3" fontId="7" fillId="0" borderId="59" xfId="1" applyNumberFormat="1" applyFont="1" applyFill="1" applyBorder="1" applyProtection="1"/>
    <xf numFmtId="4" fontId="7" fillId="0" borderId="59" xfId="1" applyNumberFormat="1" applyFont="1" applyFill="1" applyBorder="1" applyProtection="1"/>
    <xf numFmtId="3" fontId="7" fillId="0" borderId="60" xfId="1" applyNumberFormat="1" applyFont="1" applyFill="1" applyBorder="1" applyProtection="1"/>
    <xf numFmtId="3" fontId="7" fillId="0" borderId="61" xfId="1" applyNumberFormat="1" applyFont="1" applyFill="1" applyBorder="1" applyProtection="1"/>
    <xf numFmtId="3" fontId="7" fillId="5" borderId="58" xfId="1" applyNumberFormat="1" applyFont="1" applyFill="1" applyBorder="1" applyProtection="1">
      <protection locked="0"/>
    </xf>
    <xf numFmtId="3" fontId="7" fillId="5" borderId="59" xfId="1" applyNumberFormat="1" applyFont="1" applyFill="1" applyBorder="1" applyProtection="1">
      <protection locked="0"/>
    </xf>
    <xf numFmtId="3" fontId="7" fillId="0" borderId="62" xfId="1" applyNumberFormat="1" applyFont="1" applyFill="1" applyBorder="1" applyProtection="1"/>
    <xf numFmtId="4" fontId="7" fillId="0" borderId="58" xfId="1" applyNumberFormat="1" applyFont="1" applyFill="1" applyBorder="1" applyProtection="1"/>
    <xf numFmtId="3" fontId="7" fillId="0" borderId="63" xfId="1" applyNumberFormat="1" applyFont="1" applyFill="1" applyBorder="1" applyProtection="1"/>
    <xf numFmtId="4" fontId="7" fillId="0" borderId="60" xfId="1" applyNumberFormat="1" applyFont="1" applyFill="1" applyBorder="1" applyProtection="1"/>
    <xf numFmtId="49" fontId="2" fillId="0" borderId="64" xfId="1" applyNumberFormat="1" applyFont="1" applyFill="1" applyBorder="1" applyAlignment="1" applyProtection="1">
      <alignment wrapText="1"/>
    </xf>
    <xf numFmtId="3" fontId="7" fillId="0" borderId="0" xfId="1" applyNumberFormat="1" applyFont="1" applyFill="1" applyBorder="1" applyProtection="1"/>
    <xf numFmtId="4" fontId="7" fillId="0" borderId="0" xfId="1" applyNumberFormat="1" applyFont="1" applyFill="1" applyBorder="1" applyProtection="1"/>
    <xf numFmtId="3" fontId="7" fillId="0" borderId="7" xfId="1" applyNumberFormat="1" applyFont="1" applyFill="1" applyBorder="1" applyProtection="1"/>
    <xf numFmtId="4" fontId="7" fillId="0" borderId="7" xfId="1" applyNumberFormat="1" applyFont="1" applyFill="1" applyBorder="1" applyProtection="1"/>
    <xf numFmtId="0" fontId="2" fillId="0" borderId="0" xfId="1" applyFont="1" applyFill="1" applyBorder="1" applyProtection="1"/>
    <xf numFmtId="49" fontId="7" fillId="0" borderId="40" xfId="1" applyNumberFormat="1" applyFont="1" applyFill="1" applyBorder="1" applyAlignment="1" applyProtection="1">
      <alignment vertical="center" wrapText="1"/>
    </xf>
    <xf numFmtId="3" fontId="7" fillId="0" borderId="36" xfId="1" applyNumberFormat="1" applyFont="1" applyFill="1" applyBorder="1" applyAlignment="1" applyProtection="1">
      <alignment vertical="center"/>
    </xf>
    <xf numFmtId="3" fontId="7" fillId="4" borderId="37" xfId="1" applyNumberFormat="1" applyFont="1" applyFill="1" applyBorder="1" applyAlignment="1" applyProtection="1">
      <alignment vertical="center"/>
    </xf>
    <xf numFmtId="3" fontId="7" fillId="3" borderId="37" xfId="1" applyNumberFormat="1" applyFont="1" applyFill="1" applyBorder="1" applyAlignment="1" applyProtection="1">
      <alignment vertical="center"/>
    </xf>
    <xf numFmtId="4" fontId="7" fillId="3" borderId="37" xfId="1" applyNumberFormat="1" applyFont="1" applyFill="1" applyBorder="1" applyAlignment="1" applyProtection="1">
      <alignment vertical="center"/>
    </xf>
    <xf numFmtId="3" fontId="7" fillId="0" borderId="38" xfId="1" applyNumberFormat="1" applyFont="1" applyFill="1" applyBorder="1" applyAlignment="1" applyProtection="1">
      <alignment vertical="center"/>
      <protection hidden="1"/>
    </xf>
    <xf numFmtId="3" fontId="7" fillId="0" borderId="39" xfId="1" applyNumberFormat="1" applyFont="1" applyFill="1" applyBorder="1" applyAlignment="1" applyProtection="1">
      <alignment vertical="center"/>
      <protection hidden="1"/>
    </xf>
    <xf numFmtId="3" fontId="7" fillId="5" borderId="36" xfId="1" applyNumberFormat="1" applyFont="1" applyFill="1" applyBorder="1" applyAlignment="1" applyProtection="1">
      <alignment vertical="center"/>
      <protection locked="0"/>
    </xf>
    <xf numFmtId="3" fontId="7" fillId="3" borderId="37" xfId="1" applyNumberFormat="1" applyFont="1" applyFill="1" applyBorder="1" applyAlignment="1" applyProtection="1">
      <alignment vertical="center"/>
      <protection locked="0"/>
    </xf>
    <xf numFmtId="3" fontId="7" fillId="3" borderId="38" xfId="1" applyNumberFormat="1" applyFont="1" applyFill="1" applyBorder="1" applyAlignment="1" applyProtection="1">
      <alignment vertical="center"/>
      <protection locked="0"/>
    </xf>
    <xf numFmtId="3" fontId="7" fillId="5" borderId="65" xfId="1" applyNumberFormat="1" applyFont="1" applyFill="1" applyBorder="1" applyAlignment="1" applyProtection="1">
      <alignment vertical="center"/>
      <protection locked="0"/>
    </xf>
    <xf numFmtId="3" fontId="7" fillId="0" borderId="37" xfId="1" applyNumberFormat="1" applyFont="1" applyFill="1" applyBorder="1" applyAlignment="1" applyProtection="1">
      <alignment vertical="center"/>
    </xf>
    <xf numFmtId="4" fontId="7" fillId="0" borderId="37" xfId="1" applyNumberFormat="1" applyFont="1" applyFill="1" applyBorder="1" applyAlignment="1" applyProtection="1">
      <alignment vertical="center"/>
    </xf>
    <xf numFmtId="3" fontId="7" fillId="5" borderId="37" xfId="1" applyNumberFormat="1" applyFont="1" applyFill="1" applyBorder="1" applyAlignment="1" applyProtection="1">
      <alignment vertical="center"/>
      <protection locked="0"/>
    </xf>
    <xf numFmtId="3" fontId="7" fillId="0" borderId="40" xfId="1" applyNumberFormat="1" applyFont="1" applyFill="1" applyBorder="1" applyAlignment="1" applyProtection="1">
      <alignment vertical="center"/>
      <protection locked="0"/>
    </xf>
    <xf numFmtId="4" fontId="7" fillId="0" borderId="36" xfId="1" applyNumberFormat="1" applyFont="1" applyFill="1" applyBorder="1" applyAlignment="1" applyProtection="1">
      <alignment vertical="center"/>
    </xf>
    <xf numFmtId="4" fontId="7" fillId="0" borderId="39" xfId="1" applyNumberFormat="1" applyFont="1" applyFill="1" applyBorder="1" applyAlignment="1" applyProtection="1">
      <alignment vertical="center"/>
    </xf>
    <xf numFmtId="3" fontId="7" fillId="0" borderId="40" xfId="1" applyNumberFormat="1" applyFont="1" applyFill="1" applyBorder="1" applyAlignment="1" applyProtection="1">
      <alignment vertical="center"/>
    </xf>
    <xf numFmtId="4" fontId="7" fillId="0" borderId="38" xfId="1" applyNumberFormat="1" applyFont="1" applyFill="1" applyBorder="1" applyAlignment="1" applyProtection="1">
      <alignment vertical="center"/>
    </xf>
    <xf numFmtId="49" fontId="15" fillId="0" borderId="41" xfId="1" applyNumberFormat="1" applyFont="1" applyFill="1" applyBorder="1" applyAlignment="1" applyProtection="1">
      <alignment wrapText="1"/>
    </xf>
    <xf numFmtId="3" fontId="7" fillId="3" borderId="46" xfId="1" applyNumberFormat="1" applyFont="1" applyFill="1" applyBorder="1" applyAlignment="1" applyProtection="1">
      <alignment vertical="center"/>
    </xf>
    <xf numFmtId="3" fontId="7" fillId="4" borderId="46" xfId="1" applyNumberFormat="1" applyFont="1" applyFill="1" applyBorder="1" applyAlignment="1" applyProtection="1">
      <alignment vertical="center"/>
    </xf>
    <xf numFmtId="4" fontId="7" fillId="4" borderId="46" xfId="1" applyNumberFormat="1" applyFont="1" applyFill="1" applyBorder="1" applyAlignment="1" applyProtection="1">
      <alignment vertical="center"/>
    </xf>
    <xf numFmtId="3" fontId="7" fillId="3" borderId="45" xfId="1" applyNumberFormat="1" applyFont="1" applyFill="1" applyBorder="1" applyAlignment="1" applyProtection="1">
      <alignment vertical="center"/>
    </xf>
    <xf numFmtId="3" fontId="7" fillId="5" borderId="46" xfId="1" applyNumberFormat="1" applyFont="1" applyFill="1" applyBorder="1" applyAlignment="1" applyProtection="1">
      <alignment vertical="center"/>
      <protection locked="0"/>
    </xf>
    <xf numFmtId="3" fontId="7" fillId="5" borderId="47" xfId="1" applyNumberFormat="1" applyFont="1" applyFill="1" applyBorder="1" applyAlignment="1" applyProtection="1">
      <alignment vertical="center"/>
      <protection locked="0"/>
    </xf>
    <xf numFmtId="3" fontId="7" fillId="3" borderId="17" xfId="1" applyNumberFormat="1" applyFont="1" applyFill="1" applyBorder="1" applyAlignment="1" applyProtection="1">
      <alignment vertical="center"/>
    </xf>
    <xf numFmtId="3" fontId="7" fillId="5" borderId="21" xfId="1" applyNumberFormat="1" applyFont="1" applyFill="1" applyBorder="1" applyAlignment="1" applyProtection="1">
      <alignment vertical="center"/>
      <protection locked="0"/>
    </xf>
    <xf numFmtId="3" fontId="14" fillId="0" borderId="9" xfId="1" applyNumberFormat="1" applyFont="1" applyFill="1" applyBorder="1" applyAlignment="1" applyProtection="1">
      <alignment vertical="center"/>
    </xf>
    <xf numFmtId="3" fontId="7" fillId="0" borderId="41" xfId="1" applyNumberFormat="1" applyFont="1" applyFill="1" applyBorder="1" applyAlignment="1" applyProtection="1">
      <alignment vertical="center"/>
    </xf>
    <xf numFmtId="3" fontId="14" fillId="0" borderId="11" xfId="1" applyNumberFormat="1" applyFont="1" applyFill="1" applyBorder="1" applyAlignment="1" applyProtection="1">
      <alignment vertical="center"/>
    </xf>
    <xf numFmtId="49" fontId="15" fillId="0" borderId="50" xfId="5" applyNumberFormat="1" applyFont="1" applyFill="1" applyBorder="1" applyAlignment="1" applyProtection="1">
      <alignment wrapText="1"/>
    </xf>
    <xf numFmtId="3" fontId="7" fillId="0" borderId="42" xfId="1" applyNumberFormat="1" applyFont="1" applyFill="1" applyBorder="1" applyProtection="1"/>
    <xf numFmtId="3" fontId="7" fillId="3" borderId="43" xfId="1" applyNumberFormat="1" applyFont="1" applyFill="1" applyBorder="1" applyProtection="1"/>
    <xf numFmtId="3" fontId="7" fillId="4" borderId="43" xfId="1" applyNumberFormat="1" applyFont="1" applyFill="1" applyBorder="1" applyProtection="1"/>
    <xf numFmtId="4" fontId="7" fillId="4" borderId="43" xfId="1" applyNumberFormat="1" applyFont="1" applyFill="1" applyBorder="1" applyProtection="1"/>
    <xf numFmtId="3" fontId="7" fillId="3" borderId="42" xfId="1" applyNumberFormat="1" applyFont="1" applyFill="1" applyBorder="1" applyProtection="1"/>
    <xf numFmtId="3" fontId="7" fillId="0" borderId="66" xfId="1" applyNumberFormat="1" applyFont="1" applyFill="1" applyBorder="1" applyAlignment="1" applyProtection="1">
      <alignment vertical="center"/>
      <protection hidden="1"/>
    </xf>
    <xf numFmtId="3" fontId="7" fillId="5" borderId="43" xfId="1" applyNumberFormat="1" applyFont="1" applyFill="1" applyBorder="1" applyProtection="1">
      <protection locked="0"/>
    </xf>
    <xf numFmtId="3" fontId="7" fillId="5" borderId="44" xfId="1" applyNumberFormat="1" applyFont="1" applyFill="1" applyBorder="1" applyProtection="1">
      <protection locked="0"/>
    </xf>
    <xf numFmtId="3" fontId="7" fillId="3" borderId="67" xfId="1" applyNumberFormat="1" applyFont="1" applyFill="1" applyBorder="1" applyProtection="1"/>
    <xf numFmtId="3" fontId="7" fillId="0" borderId="43" xfId="1" applyNumberFormat="1" applyFont="1" applyFill="1" applyBorder="1" applyProtection="1"/>
    <xf numFmtId="4" fontId="7" fillId="0" borderId="43" xfId="1" applyNumberFormat="1" applyFont="1" applyFill="1" applyBorder="1" applyProtection="1"/>
    <xf numFmtId="4" fontId="7" fillId="0" borderId="51" xfId="0" applyNumberFormat="1" applyFont="1" applyFill="1" applyBorder="1" applyProtection="1"/>
    <xf numFmtId="4" fontId="7" fillId="0" borderId="42" xfId="1" applyNumberFormat="1" applyFont="1" applyFill="1" applyBorder="1" applyProtection="1"/>
    <xf numFmtId="4" fontId="7" fillId="0" borderId="44" xfId="1" applyNumberFormat="1" applyFont="1" applyFill="1" applyBorder="1" applyProtection="1"/>
    <xf numFmtId="3" fontId="7" fillId="0" borderId="51" xfId="0" applyNumberFormat="1" applyFont="1" applyFill="1" applyBorder="1" applyProtection="1"/>
    <xf numFmtId="3" fontId="7" fillId="3" borderId="51" xfId="1" applyNumberFormat="1" applyFont="1" applyFill="1" applyBorder="1" applyAlignment="1" applyProtection="1">
      <alignment vertical="center"/>
    </xf>
    <xf numFmtId="3" fontId="7" fillId="3" borderId="68" xfId="1" applyNumberFormat="1" applyFont="1" applyFill="1" applyBorder="1" applyAlignment="1" applyProtection="1">
      <alignment vertical="center"/>
    </xf>
    <xf numFmtId="49" fontId="16" fillId="0" borderId="56" xfId="1" applyNumberFormat="1" applyFont="1" applyFill="1" applyBorder="1" applyAlignment="1" applyProtection="1">
      <alignment wrapText="1"/>
    </xf>
    <xf numFmtId="3" fontId="17" fillId="0" borderId="51" xfId="0" applyNumberFormat="1" applyFont="1" applyFill="1" applyBorder="1" applyProtection="1"/>
    <xf numFmtId="3" fontId="17" fillId="3" borderId="25" xfId="1" applyNumberFormat="1" applyFont="1" applyFill="1" applyBorder="1" applyAlignment="1" applyProtection="1">
      <alignment vertical="center"/>
    </xf>
    <xf numFmtId="3" fontId="17" fillId="4" borderId="25" xfId="1" applyNumberFormat="1" applyFont="1" applyFill="1" applyBorder="1" applyAlignment="1" applyProtection="1">
      <alignment vertical="center"/>
    </xf>
    <xf numFmtId="4" fontId="17" fillId="4" borderId="25" xfId="1" applyNumberFormat="1" applyFont="1" applyFill="1" applyBorder="1" applyAlignment="1" applyProtection="1">
      <alignment vertical="center"/>
    </xf>
    <xf numFmtId="3" fontId="17" fillId="0" borderId="53" xfId="1" applyNumberFormat="1" applyFont="1" applyFill="1" applyBorder="1" applyAlignment="1" applyProtection="1">
      <alignment vertical="center"/>
      <protection hidden="1"/>
    </xf>
    <xf numFmtId="3" fontId="17" fillId="0" borderId="54" xfId="1" applyNumberFormat="1" applyFont="1" applyFill="1" applyBorder="1" applyAlignment="1" applyProtection="1">
      <alignment vertical="center"/>
      <protection hidden="1"/>
    </xf>
    <xf numFmtId="3" fontId="17" fillId="3" borderId="27" xfId="1" applyNumberFormat="1" applyFont="1" applyFill="1" applyBorder="1" applyAlignment="1" applyProtection="1">
      <alignment vertical="center"/>
    </xf>
    <xf numFmtId="3" fontId="17" fillId="5" borderId="25" xfId="1" applyNumberFormat="1" applyFont="1" applyFill="1" applyBorder="1" applyAlignment="1" applyProtection="1">
      <alignment vertical="center"/>
      <protection locked="0"/>
    </xf>
    <xf numFmtId="3" fontId="17" fillId="5" borderId="28" xfId="1" applyNumberFormat="1" applyFont="1" applyFill="1" applyBorder="1" applyAlignment="1" applyProtection="1">
      <alignment vertical="center"/>
      <protection locked="0"/>
    </xf>
    <xf numFmtId="3" fontId="17" fillId="3" borderId="69" xfId="1" applyNumberFormat="1" applyFont="1" applyFill="1" applyBorder="1" applyAlignment="1" applyProtection="1">
      <alignment vertical="center"/>
    </xf>
    <xf numFmtId="3" fontId="17" fillId="0" borderId="52" xfId="1" applyNumberFormat="1" applyFont="1" applyFill="1" applyBorder="1" applyAlignment="1" applyProtection="1">
      <alignment vertical="center"/>
    </xf>
    <xf numFmtId="4" fontId="17" fillId="0" borderId="52" xfId="1" applyNumberFormat="1" applyFont="1" applyFill="1" applyBorder="1" applyAlignment="1" applyProtection="1">
      <alignment vertical="center"/>
    </xf>
    <xf numFmtId="3" fontId="18" fillId="0" borderId="0" xfId="1" applyNumberFormat="1" applyFont="1" applyFill="1" applyAlignment="1" applyProtection="1">
      <alignment vertical="center"/>
    </xf>
    <xf numFmtId="4" fontId="17" fillId="0" borderId="51" xfId="0" applyNumberFormat="1" applyFont="1" applyFill="1" applyBorder="1" applyProtection="1"/>
    <xf numFmtId="4" fontId="17" fillId="0" borderId="51" xfId="1" applyNumberFormat="1" applyFont="1" applyFill="1" applyBorder="1" applyAlignment="1" applyProtection="1">
      <alignment vertical="center"/>
    </xf>
    <xf numFmtId="4" fontId="17" fillId="0" borderId="53" xfId="1" applyNumberFormat="1" applyFont="1" applyFill="1" applyBorder="1" applyAlignment="1" applyProtection="1">
      <alignment vertical="center"/>
    </xf>
    <xf numFmtId="3" fontId="17" fillId="0" borderId="50" xfId="1" applyNumberFormat="1" applyFont="1" applyFill="1" applyBorder="1" applyAlignment="1" applyProtection="1">
      <alignment vertical="center"/>
    </xf>
    <xf numFmtId="0" fontId="19" fillId="0" borderId="0" xfId="1" applyFont="1" applyFill="1" applyProtection="1"/>
    <xf numFmtId="49" fontId="15" fillId="0" borderId="56" xfId="1" applyNumberFormat="1" applyFont="1" applyFill="1" applyBorder="1" applyAlignment="1" applyProtection="1">
      <alignment wrapText="1"/>
    </xf>
    <xf numFmtId="3" fontId="7" fillId="0" borderId="27" xfId="0" applyNumberFormat="1" applyFont="1" applyFill="1" applyBorder="1" applyProtection="1"/>
    <xf numFmtId="3" fontId="7" fillId="3" borderId="25" xfId="1" applyNumberFormat="1" applyFont="1" applyFill="1" applyBorder="1" applyAlignment="1" applyProtection="1">
      <alignment vertical="center"/>
    </xf>
    <xf numFmtId="3" fontId="7" fillId="4" borderId="25" xfId="1" applyNumberFormat="1" applyFont="1" applyFill="1" applyBorder="1" applyAlignment="1" applyProtection="1">
      <alignment vertical="center"/>
    </xf>
    <xf numFmtId="4" fontId="7" fillId="4" borderId="25" xfId="1" applyNumberFormat="1" applyFont="1" applyFill="1" applyBorder="1" applyAlignment="1" applyProtection="1">
      <alignment vertical="center"/>
    </xf>
    <xf numFmtId="3" fontId="7" fillId="0" borderId="28" xfId="1" applyNumberFormat="1" applyFont="1" applyFill="1" applyBorder="1" applyAlignment="1" applyProtection="1">
      <alignment vertical="center"/>
      <protection hidden="1"/>
    </xf>
    <xf numFmtId="3" fontId="7" fillId="0" borderId="70" xfId="1" applyNumberFormat="1" applyFont="1" applyFill="1" applyBorder="1" applyAlignment="1" applyProtection="1">
      <alignment vertical="center"/>
      <protection hidden="1"/>
    </xf>
    <xf numFmtId="3" fontId="7" fillId="3" borderId="27" xfId="1" applyNumberFormat="1" applyFont="1" applyFill="1" applyBorder="1" applyAlignment="1" applyProtection="1">
      <alignment vertical="center"/>
    </xf>
    <xf numFmtId="3" fontId="7" fillId="5" borderId="25" xfId="1" applyNumberFormat="1" applyFont="1" applyFill="1" applyBorder="1" applyAlignment="1" applyProtection="1">
      <alignment vertical="center"/>
      <protection locked="0"/>
    </xf>
    <xf numFmtId="3" fontId="7" fillId="5" borderId="28" xfId="1" applyNumberFormat="1" applyFont="1" applyFill="1" applyBorder="1" applyAlignment="1" applyProtection="1">
      <alignment vertical="center"/>
      <protection locked="0"/>
    </xf>
    <xf numFmtId="3" fontId="7" fillId="3" borderId="69" xfId="1" applyNumberFormat="1" applyFont="1" applyFill="1" applyBorder="1" applyAlignment="1" applyProtection="1">
      <alignment vertical="center"/>
    </xf>
    <xf numFmtId="3" fontId="7" fillId="0" borderId="25" xfId="1" applyNumberFormat="1" applyFont="1" applyFill="1" applyBorder="1" applyAlignment="1" applyProtection="1">
      <alignment vertical="center"/>
    </xf>
    <xf numFmtId="4" fontId="7" fillId="0" borderId="25" xfId="1" applyNumberFormat="1" applyFont="1" applyFill="1" applyBorder="1" applyAlignment="1" applyProtection="1">
      <alignment vertical="center"/>
    </xf>
    <xf numFmtId="4" fontId="7" fillId="0" borderId="27" xfId="0" applyNumberFormat="1" applyFont="1" applyFill="1" applyBorder="1" applyProtection="1"/>
    <xf numFmtId="4" fontId="7" fillId="0" borderId="27" xfId="1" applyNumberFormat="1" applyFont="1" applyFill="1" applyBorder="1" applyAlignment="1" applyProtection="1">
      <alignment vertical="center"/>
    </xf>
    <xf numFmtId="4" fontId="7" fillId="0" borderId="28" xfId="1" applyNumberFormat="1" applyFont="1" applyFill="1" applyBorder="1" applyAlignment="1" applyProtection="1">
      <alignment vertical="center"/>
    </xf>
    <xf numFmtId="3" fontId="7" fillId="0" borderId="56" xfId="1" applyNumberFormat="1" applyFont="1" applyFill="1" applyBorder="1" applyAlignment="1" applyProtection="1">
      <alignment vertical="center"/>
    </xf>
    <xf numFmtId="49" fontId="16" fillId="0" borderId="62" xfId="1" applyNumberFormat="1" applyFont="1" applyFill="1" applyBorder="1" applyAlignment="1" applyProtection="1">
      <alignment wrapText="1"/>
    </xf>
    <xf numFmtId="3" fontId="17" fillId="0" borderId="58" xfId="0" applyNumberFormat="1" applyFont="1" applyFill="1" applyBorder="1" applyProtection="1"/>
    <xf numFmtId="3" fontId="17" fillId="3" borderId="59" xfId="1" applyNumberFormat="1" applyFont="1" applyFill="1" applyBorder="1" applyAlignment="1" applyProtection="1">
      <alignment vertical="center"/>
    </xf>
    <xf numFmtId="3" fontId="17" fillId="4" borderId="59" xfId="1" applyNumberFormat="1" applyFont="1" applyFill="1" applyBorder="1" applyAlignment="1" applyProtection="1">
      <alignment vertical="center"/>
    </xf>
    <xf numFmtId="4" fontId="17" fillId="4" borderId="59" xfId="1" applyNumberFormat="1" applyFont="1" applyFill="1" applyBorder="1" applyAlignment="1" applyProtection="1">
      <alignment vertical="center"/>
    </xf>
    <xf numFmtId="3" fontId="17" fillId="0" borderId="60" xfId="1" applyNumberFormat="1" applyFont="1" applyFill="1" applyBorder="1" applyAlignment="1" applyProtection="1">
      <alignment vertical="center"/>
      <protection hidden="1"/>
    </xf>
    <xf numFmtId="3" fontId="17" fillId="0" borderId="61" xfId="1" applyNumberFormat="1" applyFont="1" applyFill="1" applyBorder="1" applyAlignment="1" applyProtection="1">
      <alignment vertical="center"/>
      <protection hidden="1"/>
    </xf>
    <xf numFmtId="3" fontId="17" fillId="3" borderId="58" xfId="1" applyNumberFormat="1" applyFont="1" applyFill="1" applyBorder="1" applyAlignment="1" applyProtection="1">
      <alignment vertical="center"/>
    </xf>
    <xf numFmtId="3" fontId="17" fillId="5" borderId="59" xfId="1" applyNumberFormat="1" applyFont="1" applyFill="1" applyBorder="1" applyAlignment="1" applyProtection="1">
      <alignment vertical="center"/>
      <protection locked="0"/>
    </xf>
    <xf numFmtId="3" fontId="17" fillId="5" borderId="60" xfId="1" applyNumberFormat="1" applyFont="1" applyFill="1" applyBorder="1" applyAlignment="1" applyProtection="1">
      <alignment vertical="center"/>
      <protection locked="0"/>
    </xf>
    <xf numFmtId="3" fontId="17" fillId="3" borderId="71" xfId="1" applyNumberFormat="1" applyFont="1" applyFill="1" applyBorder="1" applyAlignment="1" applyProtection="1">
      <alignment vertical="center"/>
    </xf>
    <xf numFmtId="3" fontId="17" fillId="0" borderId="59" xfId="1" applyNumberFormat="1" applyFont="1" applyFill="1" applyBorder="1" applyAlignment="1" applyProtection="1">
      <alignment vertical="center"/>
    </xf>
    <xf numFmtId="4" fontId="17" fillId="0" borderId="59" xfId="1" applyNumberFormat="1" applyFont="1" applyFill="1" applyBorder="1" applyAlignment="1" applyProtection="1">
      <alignment vertical="center"/>
    </xf>
    <xf numFmtId="4" fontId="17" fillId="0" borderId="58" xfId="0" applyNumberFormat="1" applyFont="1" applyFill="1" applyBorder="1" applyProtection="1"/>
    <xf numFmtId="4" fontId="17" fillId="0" borderId="58" xfId="1" applyNumberFormat="1" applyFont="1" applyFill="1" applyBorder="1" applyAlignment="1" applyProtection="1">
      <alignment vertical="center"/>
    </xf>
    <xf numFmtId="4" fontId="17" fillId="0" borderId="60" xfId="1" applyNumberFormat="1" applyFont="1" applyFill="1" applyBorder="1" applyAlignment="1" applyProtection="1">
      <alignment vertical="center"/>
    </xf>
    <xf numFmtId="3" fontId="17" fillId="0" borderId="62" xfId="1" applyNumberFormat="1" applyFont="1" applyFill="1" applyBorder="1" applyAlignment="1" applyProtection="1">
      <alignment vertical="center"/>
    </xf>
    <xf numFmtId="49" fontId="2" fillId="0" borderId="72" xfId="1" applyNumberFormat="1" applyFont="1" applyFill="1" applyBorder="1" applyAlignment="1" applyProtection="1">
      <alignment wrapText="1"/>
    </xf>
    <xf numFmtId="3" fontId="7" fillId="0" borderId="73" xfId="1" applyNumberFormat="1" applyFont="1" applyFill="1" applyBorder="1" applyProtection="1"/>
    <xf numFmtId="4" fontId="7" fillId="0" borderId="73" xfId="1" applyNumberFormat="1" applyFont="1" applyFill="1" applyBorder="1" applyProtection="1"/>
    <xf numFmtId="3" fontId="7" fillId="0" borderId="38" xfId="1" applyNumberFormat="1" applyFont="1" applyFill="1" applyBorder="1" applyAlignment="1" applyProtection="1">
      <alignment vertical="center"/>
    </xf>
    <xf numFmtId="3" fontId="7" fillId="0" borderId="8" xfId="1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49" fontId="20" fillId="0" borderId="0" xfId="1" applyNumberFormat="1" applyFont="1" applyFill="1" applyBorder="1" applyAlignment="1" applyProtection="1">
      <alignment wrapText="1"/>
    </xf>
    <xf numFmtId="3" fontId="20" fillId="0" borderId="0" xfId="1" applyNumberFormat="1" applyFont="1" applyFill="1" applyBorder="1" applyAlignment="1" applyProtection="1">
      <alignment wrapText="1"/>
    </xf>
    <xf numFmtId="3" fontId="2" fillId="0" borderId="0" xfId="6" applyNumberFormat="1" applyFont="1" applyFill="1" applyBorder="1" applyProtection="1"/>
    <xf numFmtId="3" fontId="2" fillId="0" borderId="0" xfId="1" applyNumberFormat="1" applyFont="1" applyFill="1" applyBorder="1" applyProtection="1"/>
    <xf numFmtId="4" fontId="2" fillId="0" borderId="0" xfId="1" applyNumberFormat="1" applyFont="1" applyFill="1" applyBorder="1" applyProtection="1"/>
    <xf numFmtId="0" fontId="14" fillId="0" borderId="0" xfId="1" applyFont="1" applyFill="1" applyBorder="1" applyProtection="1"/>
    <xf numFmtId="3" fontId="14" fillId="0" borderId="0" xfId="1" applyNumberFormat="1" applyFont="1" applyFill="1" applyBorder="1" applyProtection="1"/>
    <xf numFmtId="3" fontId="14" fillId="0" borderId="0" xfId="6" applyNumberFormat="1" applyFont="1" applyFill="1" applyBorder="1" applyProtection="1"/>
    <xf numFmtId="4" fontId="14" fillId="0" borderId="0" xfId="1" applyNumberFormat="1" applyFont="1" applyFill="1" applyBorder="1" applyProtection="1"/>
    <xf numFmtId="2" fontId="22" fillId="0" borderId="0" xfId="2" applyNumberFormat="1" applyFont="1" applyFill="1" applyProtection="1">
      <protection locked="0"/>
    </xf>
    <xf numFmtId="3" fontId="22" fillId="0" borderId="0" xfId="2" applyNumberFormat="1" applyFont="1" applyFill="1" applyProtection="1">
      <protection locked="0"/>
    </xf>
    <xf numFmtId="2" fontId="22" fillId="0" borderId="0" xfId="7" applyNumberFormat="1" applyFont="1" applyFill="1" applyProtection="1">
      <protection locked="0"/>
    </xf>
    <xf numFmtId="3" fontId="22" fillId="0" borderId="0" xfId="7" applyNumberFormat="1" applyFont="1" applyFill="1" applyProtection="1">
      <protection locked="0"/>
    </xf>
    <xf numFmtId="0" fontId="14" fillId="0" borderId="0" xfId="1" applyNumberFormat="1" applyFont="1" applyFill="1" applyBorder="1" applyProtection="1"/>
    <xf numFmtId="0" fontId="23" fillId="0" borderId="0" xfId="1" applyFont="1" applyFill="1" applyBorder="1" applyProtection="1"/>
    <xf numFmtId="0" fontId="24" fillId="0" borderId="0" xfId="2" applyFont="1" applyFill="1" applyBorder="1" applyProtection="1"/>
    <xf numFmtId="0" fontId="1" fillId="0" borderId="0" xfId="2" applyFont="1" applyFill="1" applyBorder="1" applyProtection="1"/>
    <xf numFmtId="3" fontId="1" fillId="0" borderId="0" xfId="2" applyNumberFormat="1" applyFont="1" applyFill="1" applyBorder="1" applyProtection="1"/>
    <xf numFmtId="0" fontId="25" fillId="0" borderId="0" xfId="7" applyFont="1" applyFill="1" applyAlignment="1" applyProtection="1">
      <alignment horizontal="left"/>
    </xf>
    <xf numFmtId="4" fontId="26" fillId="0" borderId="0" xfId="2" applyNumberFormat="1" applyFont="1" applyFill="1" applyBorder="1" applyProtection="1"/>
    <xf numFmtId="3" fontId="26" fillId="0" borderId="0" xfId="2" applyNumberFormat="1" applyFont="1" applyFill="1" applyBorder="1" applyProtection="1"/>
    <xf numFmtId="0" fontId="27" fillId="0" borderId="0" xfId="2" applyFont="1" applyFill="1" applyBorder="1" applyProtection="1"/>
    <xf numFmtId="0" fontId="28" fillId="0" borderId="0" xfId="2" applyFont="1" applyFill="1" applyBorder="1" applyProtection="1"/>
    <xf numFmtId="3" fontId="28" fillId="0" borderId="0" xfId="2" applyNumberFormat="1" applyFont="1" applyFill="1" applyBorder="1" applyProtection="1"/>
    <xf numFmtId="49" fontId="15" fillId="0" borderId="0" xfId="1" applyNumberFormat="1" applyFont="1" applyFill="1" applyAlignment="1" applyProtection="1">
      <alignment wrapText="1"/>
    </xf>
    <xf numFmtId="0" fontId="15" fillId="0" borderId="0" xfId="1" applyFont="1" applyFill="1" applyProtection="1"/>
    <xf numFmtId="3" fontId="15" fillId="0" borderId="0" xfId="1" applyNumberFormat="1" applyFont="1" applyFill="1" applyProtection="1"/>
    <xf numFmtId="4" fontId="15" fillId="0" borderId="0" xfId="1" applyNumberFormat="1" applyFont="1" applyFill="1" applyProtection="1"/>
    <xf numFmtId="0" fontId="29" fillId="0" borderId="0" xfId="2" applyFont="1" applyFill="1" applyBorder="1" applyProtection="1"/>
    <xf numFmtId="0" fontId="30" fillId="0" borderId="0" xfId="2" applyFont="1" applyFill="1" applyBorder="1" applyProtection="1"/>
    <xf numFmtId="3" fontId="30" fillId="0" borderId="0" xfId="2" applyNumberFormat="1" applyFont="1" applyFill="1" applyBorder="1" applyProtection="1"/>
    <xf numFmtId="0" fontId="27" fillId="0" borderId="0" xfId="2" applyFont="1" applyFill="1" applyProtection="1"/>
    <xf numFmtId="0" fontId="28" fillId="0" borderId="0" xfId="2" applyFont="1" applyFill="1" applyProtection="1"/>
    <xf numFmtId="3" fontId="28" fillId="0" borderId="0" xfId="2" applyNumberFormat="1" applyFont="1" applyFill="1" applyProtection="1"/>
    <xf numFmtId="3" fontId="15" fillId="0" borderId="0" xfId="1" applyNumberFormat="1" applyFont="1" applyFill="1" applyAlignment="1" applyProtection="1">
      <alignment wrapText="1"/>
    </xf>
    <xf numFmtId="4" fontId="7" fillId="5" borderId="52" xfId="1" applyNumberFormat="1" applyFont="1" applyFill="1" applyBorder="1" applyAlignment="1" applyProtection="1">
      <alignment vertical="center"/>
      <protection locked="0"/>
    </xf>
    <xf numFmtId="4" fontId="7" fillId="5" borderId="52" xfId="1" applyNumberFormat="1" applyFont="1" applyFill="1" applyBorder="1" applyProtection="1">
      <protection locked="0"/>
    </xf>
    <xf numFmtId="4" fontId="7" fillId="5" borderId="25" xfId="1" applyNumberFormat="1" applyFont="1" applyFill="1" applyBorder="1" applyProtection="1">
      <protection locked="0"/>
    </xf>
    <xf numFmtId="4" fontId="7" fillId="3" borderId="37" xfId="1" applyNumberFormat="1" applyFont="1" applyFill="1" applyBorder="1" applyAlignment="1" applyProtection="1">
      <alignment vertical="center"/>
      <protection locked="0"/>
    </xf>
    <xf numFmtId="4" fontId="7" fillId="5" borderId="46" xfId="1" applyNumberFormat="1" applyFont="1" applyFill="1" applyBorder="1" applyAlignment="1" applyProtection="1">
      <alignment vertical="center"/>
      <protection locked="0"/>
    </xf>
    <xf numFmtId="4" fontId="7" fillId="5" borderId="43" xfId="1" applyNumberFormat="1" applyFont="1" applyFill="1" applyBorder="1" applyProtection="1">
      <protection locked="0"/>
    </xf>
    <xf numFmtId="4" fontId="17" fillId="5" borderId="25" xfId="1" applyNumberFormat="1" applyFont="1" applyFill="1" applyBorder="1" applyAlignment="1" applyProtection="1">
      <alignment vertical="center"/>
      <protection locked="0"/>
    </xf>
    <xf numFmtId="4" fontId="7" fillId="5" borderId="25" xfId="1" applyNumberFormat="1" applyFont="1" applyFill="1" applyBorder="1" applyAlignment="1" applyProtection="1">
      <alignment vertical="center"/>
      <protection locked="0"/>
    </xf>
    <xf numFmtId="4" fontId="17" fillId="5" borderId="59" xfId="1" applyNumberFormat="1" applyFont="1" applyFill="1" applyBorder="1" applyAlignment="1" applyProtection="1">
      <alignment vertical="center"/>
      <protection locked="0"/>
    </xf>
    <xf numFmtId="0" fontId="31" fillId="0" borderId="0" xfId="7" applyFont="1" applyFill="1" applyBorder="1" applyProtection="1"/>
    <xf numFmtId="0" fontId="32" fillId="0" borderId="0" xfId="2" applyFont="1" applyFill="1" applyBorder="1" applyProtection="1"/>
    <xf numFmtId="3" fontId="32" fillId="0" borderId="0" xfId="2" applyNumberFormat="1" applyFont="1" applyFill="1" applyBorder="1" applyProtection="1"/>
    <xf numFmtId="0" fontId="3" fillId="0" borderId="0" xfId="1" applyFont="1" applyFill="1" applyProtection="1"/>
    <xf numFmtId="3" fontId="3" fillId="0" borderId="0" xfId="1" applyNumberFormat="1" applyFont="1" applyFill="1" applyProtection="1"/>
    <xf numFmtId="0" fontId="34" fillId="0" borderId="0" xfId="2" applyFont="1" applyFill="1" applyBorder="1" applyProtection="1"/>
    <xf numFmtId="3" fontId="34" fillId="0" borderId="0" xfId="2" applyNumberFormat="1" applyFont="1" applyFill="1" applyBorder="1" applyProtection="1"/>
    <xf numFmtId="0" fontId="35" fillId="0" borderId="0" xfId="8" applyFont="1" applyFill="1" applyProtection="1"/>
    <xf numFmtId="0" fontId="31" fillId="0" borderId="0" xfId="7" applyFont="1" applyFill="1" applyProtection="1"/>
    <xf numFmtId="0" fontId="32" fillId="0" borderId="0" xfId="2" applyFont="1" applyFill="1" applyProtection="1"/>
    <xf numFmtId="3" fontId="32" fillId="0" borderId="0" xfId="2" applyNumberFormat="1" applyFont="1" applyFill="1" applyProtection="1"/>
    <xf numFmtId="0" fontId="31" fillId="0" borderId="0" xfId="7" applyFont="1" applyFill="1" applyBorder="1" applyAlignment="1" applyProtection="1"/>
    <xf numFmtId="0" fontId="33" fillId="0" borderId="0" xfId="7" applyFont="1" applyFill="1" applyBorder="1" applyProtection="1"/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left" vertical="top" wrapText="1"/>
    </xf>
    <xf numFmtId="49" fontId="2" fillId="0" borderId="2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center" wrapText="1"/>
    </xf>
    <xf numFmtId="0" fontId="7" fillId="6" borderId="3" xfId="1" applyFont="1" applyFill="1" applyBorder="1" applyAlignment="1" applyProtection="1">
      <alignment horizontal="center" vertical="center" wrapText="1"/>
    </xf>
    <xf numFmtId="0" fontId="7" fillId="6" borderId="4" xfId="1" applyFont="1" applyFill="1" applyBorder="1" applyAlignment="1" applyProtection="1">
      <alignment horizontal="center" vertical="center" wrapText="1"/>
    </xf>
    <xf numFmtId="0" fontId="7" fillId="6" borderId="10" xfId="1" applyFont="1" applyFill="1" applyBorder="1" applyAlignment="1" applyProtection="1">
      <alignment horizontal="center" vertical="center" wrapText="1"/>
    </xf>
    <xf numFmtId="0" fontId="7" fillId="6" borderId="0" xfId="1" applyFont="1" applyFill="1" applyBorder="1" applyAlignment="1" applyProtection="1">
      <alignment horizontal="center" vertical="center" wrapText="1"/>
    </xf>
    <xf numFmtId="0" fontId="7" fillId="6" borderId="12" xfId="1" applyFont="1" applyFill="1" applyBorder="1" applyAlignment="1" applyProtection="1">
      <alignment horizontal="center" vertical="center" wrapText="1"/>
    </xf>
    <xf numFmtId="0" fontId="7" fillId="6" borderId="1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left" vertical="center" wrapText="1"/>
    </xf>
    <xf numFmtId="0" fontId="2" fillId="0" borderId="17" xfId="1" applyFont="1" applyFill="1" applyBorder="1" applyAlignment="1" applyProtection="1">
      <alignment horizontal="left" vertical="center" wrapText="1"/>
    </xf>
    <xf numFmtId="3" fontId="2" fillId="0" borderId="22" xfId="4" applyNumberFormat="1" applyFont="1" applyFill="1" applyBorder="1" applyAlignment="1" applyProtection="1">
      <alignment horizontal="center" vertical="center" wrapText="1"/>
    </xf>
    <xf numFmtId="3" fontId="2" fillId="0" borderId="29" xfId="4" applyNumberFormat="1" applyFont="1" applyFill="1" applyBorder="1" applyAlignment="1" applyProtection="1">
      <alignment horizontal="center" vertical="center" wrapText="1"/>
    </xf>
    <xf numFmtId="3" fontId="2" fillId="0" borderId="33" xfId="4" applyNumberFormat="1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vertical="center" wrapText="1"/>
    </xf>
    <xf numFmtId="0" fontId="2" fillId="0" borderId="29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 wrapText="1"/>
    </xf>
    <xf numFmtId="0" fontId="2" fillId="0" borderId="22" xfId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Protection="1"/>
    <xf numFmtId="0" fontId="8" fillId="2" borderId="5" xfId="0" applyFont="1" applyFill="1" applyBorder="1" applyProtection="1"/>
    <xf numFmtId="0" fontId="8" fillId="2" borderId="12" xfId="0" applyFont="1" applyFill="1" applyBorder="1" applyProtection="1"/>
    <xf numFmtId="0" fontId="8" fillId="2" borderId="1" xfId="0" applyFont="1" applyFill="1" applyBorder="1" applyProtection="1"/>
    <xf numFmtId="0" fontId="8" fillId="2" borderId="13" xfId="0" applyFont="1" applyFill="1" applyBorder="1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4" fontId="2" fillId="0" borderId="18" xfId="4" applyNumberFormat="1" applyFont="1" applyFill="1" applyBorder="1" applyAlignment="1" applyProtection="1">
      <alignment horizontal="center" vertical="center" wrapText="1"/>
    </xf>
    <xf numFmtId="4" fontId="2" fillId="0" borderId="26" xfId="4" applyNumberFormat="1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/>
    </xf>
    <xf numFmtId="3" fontId="10" fillId="0" borderId="20" xfId="0" applyNumberFormat="1" applyFont="1" applyFill="1" applyBorder="1" applyAlignment="1" applyProtection="1">
      <alignment horizontal="center" vertical="center"/>
    </xf>
    <xf numFmtId="3" fontId="10" fillId="0" borderId="21" xfId="0" applyNumberFormat="1" applyFont="1" applyFill="1" applyBorder="1" applyAlignment="1" applyProtection="1">
      <alignment horizontal="center" vertical="center"/>
    </xf>
    <xf numFmtId="0" fontId="2" fillId="0" borderId="25" xfId="1" applyFont="1" applyFill="1" applyBorder="1" applyAlignment="1" applyProtection="1">
      <alignment horizontal="center" vertical="center" wrapText="1"/>
    </xf>
    <xf numFmtId="3" fontId="10" fillId="0" borderId="28" xfId="0" applyNumberFormat="1" applyFont="1" applyFill="1" applyBorder="1" applyAlignment="1" applyProtection="1">
      <alignment horizontal="center" vertical="center" wrapText="1"/>
    </xf>
    <xf numFmtId="3" fontId="10" fillId="0" borderId="26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3" fontId="2" fillId="0" borderId="23" xfId="4" applyNumberFormat="1" applyFont="1" applyFill="1" applyBorder="1" applyAlignment="1" applyProtection="1">
      <alignment horizontal="center" vertical="center" wrapText="1"/>
    </xf>
    <xf numFmtId="3" fontId="2" fillId="0" borderId="30" xfId="4" applyNumberFormat="1" applyFont="1" applyFill="1" applyBorder="1" applyAlignment="1" applyProtection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</xf>
    <xf numFmtId="3" fontId="10" fillId="0" borderId="24" xfId="0" applyNumberFormat="1" applyFont="1" applyFill="1" applyBorder="1" applyAlignment="1" applyProtection="1">
      <alignment horizontal="center" vertical="center"/>
    </xf>
    <xf numFmtId="3" fontId="10" fillId="0" borderId="25" xfId="0" applyNumberFormat="1" applyFont="1" applyFill="1" applyBorder="1" applyAlignment="1" applyProtection="1">
      <alignment horizontal="center" vertical="center" wrapText="1"/>
    </xf>
    <xf numFmtId="3" fontId="10" fillId="0" borderId="29" xfId="0" applyNumberFormat="1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wrapText="1"/>
    </xf>
    <xf numFmtId="0" fontId="12" fillId="2" borderId="7" xfId="1" applyFont="1" applyFill="1" applyBorder="1" applyAlignment="1" applyProtection="1">
      <alignment horizontal="center" wrapText="1"/>
    </xf>
    <xf numFmtId="0" fontId="12" fillId="2" borderId="8" xfId="1" applyFont="1" applyFill="1" applyBorder="1" applyAlignment="1" applyProtection="1">
      <alignment horizontal="center" wrapText="1"/>
    </xf>
  </cellXfs>
  <cellStyles count="9">
    <cellStyle name="Normální" xfId="0" builtinId="0"/>
    <cellStyle name="normální 2" xfId="5"/>
    <cellStyle name="normální_333 pro rok 2012 (2)" xfId="2"/>
    <cellStyle name="normální_333 pro rok 2012 (2) 2" xfId="7"/>
    <cellStyle name="normální_344 ÚPV Hejný NR 2012" xfId="4"/>
    <cellStyle name="normální_bilance jednoduchá" xfId="6"/>
    <cellStyle name="normální_Formulář 2 6 - předáno 12 10 2007 (3)" xfId="1"/>
    <cellStyle name="normální_Formulář 2 6 - předáno 12 10 2007 (3) 2" xfId="8"/>
    <cellStyle name="normální_VZOR Tab  č 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907\Desktop\1103-WORK\SZ&#218;\SZ&#218;-2021\kontroly\T3\1.Tab.%20&#269;.%203%20-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59 ÚNRR"/>
      <sheetName val="361 AV"/>
      <sheetName val="362 NSA"/>
      <sheetName val="371 ÚPDHPS"/>
      <sheetName val="372 RRTV"/>
      <sheetName val="373 ÚPDI"/>
      <sheetName val="374 SSHR"/>
      <sheetName val="375 SÚJB"/>
      <sheetName val="376 GIBS"/>
      <sheetName val="377 TA ČR"/>
      <sheetName val="378 NÚKIB"/>
      <sheetName val="381 NKÚ"/>
      <sheetName val="SUMÁŘ tab. č. 3"/>
      <sheetName val=" SUMÁŘ II."/>
      <sheetName val="ROPO"/>
      <sheetName val="PO"/>
      <sheetName val="OSS  celkem"/>
      <sheetName val="ostatní OSS"/>
      <sheetName val="ST. SPRÁVA"/>
      <sheetName val="ÚO"/>
      <sheetName val="OSS - státní správa"/>
      <sheetName val="SOBCPO"/>
      <sheetName val="jednotlivé OSS - státní správa"/>
      <sheetName val="jednotlivé SOBCPO"/>
      <sheetName val="platy příslušníků a vojáků"/>
      <sheetName val="průměrné platy 2021"/>
      <sheetName val="Obal"/>
      <sheetName val="Str. 1 - ÚO (počty)"/>
      <sheetName val="Str. 2-jedn. OSS-SS (počty)"/>
      <sheetName val="Str.3 - SOBCPO (počty)"/>
      <sheetName val="Str. 4 - ST.SPRÁVA (počty)"/>
      <sheetName val="Str. 5 - ostatní OSS (počty)"/>
      <sheetName val="Str. 6 - OSS sum (počty)"/>
      <sheetName val="Str. 7 - PO sum (počty)"/>
      <sheetName val="Str.8 - Přísl. a voj. (počty)"/>
      <sheetName val="Str. 1 - ÚO (objemy)"/>
      <sheetName val="Str. 2-jedn. OSS-SS (objemy)"/>
      <sheetName val="Str.3 - SOBCPO (objemy)"/>
      <sheetName val="Str. 4 - ST.SPRÁVA (objemy)"/>
      <sheetName val="Str. 5 - ostatní OSS (objemy)"/>
      <sheetName val="Str. 6 - OSS sum (objemy)"/>
      <sheetName val="Str. 7 - PO sum (objemy)"/>
      <sheetName val="Str.8 - Přísl. a voj. (objemy)"/>
      <sheetName val="kom - prostředky na platy"/>
      <sheetName val="kom - počty zaměstnanci"/>
      <sheetName val="kom - prům.platy"/>
      <sheetName val="Tab relace prům platů"/>
      <sheetName val="Graf prům platů sféry NH"/>
      <sheetName val="quasi výdaje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291"/>
  <sheetViews>
    <sheetView tabSelected="1" topLeftCell="A7" zoomScale="65" zoomScaleNormal="65" workbookViewId="0">
      <pane xSplit="1" ySplit="12" topLeftCell="B106" activePane="bottomRight" state="frozen"/>
      <selection activeCell="Y13" sqref="Y13:Y17"/>
      <selection pane="topRight" activeCell="Y13" sqref="Y13:Y17"/>
      <selection pane="bottomLeft" activeCell="Y13" sqref="Y13:Y17"/>
      <selection pane="bottomRight" activeCell="AJ143" sqref="AJ143"/>
    </sheetView>
  </sheetViews>
  <sheetFormatPr defaultColWidth="9.1796875" defaultRowHeight="13" outlineLevelRow="1" x14ac:dyDescent="0.3"/>
  <cols>
    <col min="1" max="1" width="82.453125" style="1" customWidth="1"/>
    <col min="2" max="2" width="21.453125" style="1" hidden="1" customWidth="1"/>
    <col min="3" max="3" width="19.81640625" style="1" hidden="1" customWidth="1"/>
    <col min="4" max="4" width="20.7265625" style="1" hidden="1" customWidth="1"/>
    <col min="5" max="5" width="14" style="2" hidden="1" customWidth="1"/>
    <col min="6" max="6" width="10.54296875" style="1" hidden="1" customWidth="1"/>
    <col min="7" max="7" width="21.453125" style="3" customWidth="1"/>
    <col min="8" max="8" width="19.81640625" style="3" customWidth="1"/>
    <col min="9" max="9" width="20.7265625" style="3" customWidth="1"/>
    <col min="10" max="10" width="14" style="4" customWidth="1"/>
    <col min="11" max="11" width="10.54296875" style="3" customWidth="1"/>
    <col min="12" max="12" width="21.453125" style="3" customWidth="1"/>
    <col min="13" max="13" width="17.7265625" style="3" customWidth="1"/>
    <col min="14" max="14" width="20.7265625" style="3" customWidth="1"/>
    <col min="15" max="15" width="14" style="4" customWidth="1"/>
    <col min="16" max="16" width="10.54296875" style="3" customWidth="1"/>
    <col min="17" max="17" width="17.7265625" style="3" customWidth="1"/>
    <col min="18" max="18" width="20.7265625" style="3" customWidth="1"/>
    <col min="19" max="19" width="14" style="4" customWidth="1"/>
    <col min="20" max="20" width="20.81640625" style="3" customWidth="1"/>
    <col min="21" max="21" width="20.7265625" style="3" customWidth="1"/>
    <col min="22" max="22" width="21.453125" style="3" customWidth="1"/>
    <col min="23" max="23" width="17.7265625" style="3" customWidth="1"/>
    <col min="24" max="24" width="20.7265625" style="3" customWidth="1"/>
    <col min="25" max="25" width="14" style="4" customWidth="1"/>
    <col min="26" max="26" width="10.54296875" style="3" customWidth="1"/>
    <col min="27" max="27" width="21.453125" style="3" customWidth="1"/>
    <col min="28" max="28" width="19.81640625" style="3" bestFit="1" customWidth="1"/>
    <col min="29" max="29" width="20.7265625" style="3" customWidth="1"/>
    <col min="30" max="30" width="14" style="4" customWidth="1"/>
    <col min="31" max="31" width="10.54296875" style="3" customWidth="1"/>
    <col min="32" max="32" width="17.7265625" style="3" customWidth="1"/>
    <col min="33" max="33" width="20.7265625" style="3" customWidth="1"/>
    <col min="34" max="34" width="14" style="4" customWidth="1"/>
    <col min="35" max="35" width="17.7265625" style="3" customWidth="1"/>
    <col min="36" max="36" width="20.7265625" style="3" customWidth="1"/>
    <col min="37" max="37" width="14" style="4" customWidth="1"/>
    <col min="38" max="38" width="17.7265625" style="3" customWidth="1"/>
    <col min="39" max="39" width="20.7265625" style="3" customWidth="1"/>
    <col min="40" max="40" width="14" style="4" customWidth="1"/>
    <col min="41" max="41" width="17.7265625" style="3" customWidth="1"/>
    <col min="42" max="42" width="20.7265625" style="3" customWidth="1"/>
    <col min="43" max="43" width="14" style="4" customWidth="1"/>
    <col min="44" max="44" width="18.54296875" style="3" customWidth="1"/>
    <col min="45" max="45" width="9.1796875" style="3" customWidth="1"/>
    <col min="46" max="46" width="18" style="3" customWidth="1"/>
    <col min="47" max="47" width="15" style="3" customWidth="1"/>
    <col min="48" max="48" width="17.54296875" style="3" customWidth="1"/>
    <col min="49" max="49" width="12.1796875" style="5" customWidth="1"/>
    <col min="50" max="50" width="16" style="3" customWidth="1"/>
    <col min="51" max="51" width="15" style="3" customWidth="1"/>
    <col min="52" max="52" width="13.453125" style="3" customWidth="1"/>
    <col min="53" max="53" width="12.1796875" style="3" customWidth="1"/>
    <col min="54" max="54" width="17.26953125" style="3" customWidth="1"/>
    <col min="55" max="55" width="16.26953125" style="3" customWidth="1"/>
    <col min="56" max="56" width="16.54296875" style="3" customWidth="1"/>
    <col min="57" max="57" width="12.1796875" style="5" customWidth="1"/>
    <col min="58" max="60" width="13.7265625" style="3" customWidth="1"/>
    <col min="61" max="61" width="17" style="3" customWidth="1"/>
    <col min="62" max="62" width="5.26953125" style="3" customWidth="1"/>
    <col min="63" max="63" width="17.7265625" style="3" customWidth="1"/>
    <col min="64" max="64" width="17.453125" style="3" customWidth="1"/>
    <col min="65" max="65" width="16.54296875" style="3" customWidth="1"/>
    <col min="66" max="66" width="12.1796875" style="5" customWidth="1"/>
    <col min="67" max="67" width="16" style="3" customWidth="1"/>
    <col min="68" max="68" width="15" style="3" customWidth="1"/>
    <col min="69" max="69" width="13.453125" style="3" customWidth="1"/>
    <col min="70" max="70" width="12.1796875" style="5" customWidth="1"/>
    <col min="71" max="71" width="1.81640625" style="3" customWidth="1"/>
    <col min="72" max="72" width="16" style="3" customWidth="1"/>
    <col min="73" max="73" width="15" style="3" customWidth="1"/>
    <col min="74" max="74" width="17.7265625" style="3" customWidth="1"/>
    <col min="75" max="75" width="12.1796875" style="5" customWidth="1"/>
    <col min="76" max="76" width="16" style="3" customWidth="1"/>
    <col min="77" max="77" width="15" style="3" customWidth="1"/>
    <col min="78" max="78" width="13.453125" style="3" customWidth="1"/>
    <col min="79" max="79" width="12.1796875" style="5" customWidth="1"/>
    <col min="80" max="16384" width="9.1796875" style="3"/>
  </cols>
  <sheetData>
    <row r="1" spans="1:79" hidden="1" x14ac:dyDescent="0.3"/>
    <row r="2" spans="1:79" ht="15" hidden="1" customHeight="1" x14ac:dyDescent="0.3">
      <c r="A2" s="3"/>
      <c r="B2" s="3"/>
      <c r="C2" s="3"/>
      <c r="D2" s="3"/>
      <c r="E2" s="4"/>
      <c r="F2" s="3"/>
    </row>
    <row r="3" spans="1:79" ht="15" hidden="1" customHeight="1" x14ac:dyDescent="0.3"/>
    <row r="4" spans="1:79" ht="15" hidden="1" customHeight="1" x14ac:dyDescent="0.3"/>
    <row r="5" spans="1:79" ht="15" hidden="1" customHeight="1" x14ac:dyDescent="0.3">
      <c r="A5" s="3"/>
      <c r="B5" s="3"/>
      <c r="C5" s="3"/>
      <c r="D5" s="3"/>
      <c r="E5" s="4"/>
      <c r="F5" s="3"/>
    </row>
    <row r="6" spans="1:79" ht="15" hidden="1" customHeight="1" x14ac:dyDescent="0.3"/>
    <row r="7" spans="1:79" ht="15" customHeight="1" x14ac:dyDescent="0.3"/>
    <row r="8" spans="1:79" ht="20" x14ac:dyDescent="0.4">
      <c r="A8" s="6" t="s">
        <v>0</v>
      </c>
      <c r="B8" s="6"/>
      <c r="C8" s="6"/>
      <c r="D8" s="6"/>
      <c r="E8" s="7"/>
      <c r="F8" s="6"/>
      <c r="AQ8" s="8"/>
      <c r="AR8" s="9" t="s">
        <v>1</v>
      </c>
    </row>
    <row r="9" spans="1:79" ht="40" customHeight="1" thickBot="1" x14ac:dyDescent="0.35">
      <c r="G9" s="318" t="s">
        <v>2</v>
      </c>
      <c r="H9" s="318"/>
      <c r="I9" s="318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</row>
    <row r="10" spans="1:79" ht="24.75" customHeight="1" thickBot="1" x14ac:dyDescent="0.4">
      <c r="A10" s="319"/>
      <c r="B10" s="291" t="s">
        <v>3</v>
      </c>
      <c r="C10" s="292"/>
      <c r="D10" s="292"/>
      <c r="E10" s="292"/>
      <c r="F10" s="293"/>
      <c r="G10" s="300" t="s">
        <v>4</v>
      </c>
      <c r="H10" s="301"/>
      <c r="I10" s="301"/>
      <c r="J10" s="301"/>
      <c r="K10" s="302"/>
      <c r="L10" s="309" t="s">
        <v>5</v>
      </c>
      <c r="M10" s="310"/>
      <c r="N10" s="310"/>
      <c r="O10" s="310"/>
      <c r="P10" s="310"/>
      <c r="Q10" s="309" t="s">
        <v>6</v>
      </c>
      <c r="R10" s="310"/>
      <c r="S10" s="311"/>
      <c r="T10" s="322" t="s">
        <v>100</v>
      </c>
      <c r="U10" s="323"/>
      <c r="V10" s="291" t="s">
        <v>7</v>
      </c>
      <c r="W10" s="292"/>
      <c r="X10" s="292"/>
      <c r="Y10" s="292"/>
      <c r="Z10" s="293"/>
      <c r="AA10" s="300" t="s">
        <v>8</v>
      </c>
      <c r="AB10" s="301"/>
      <c r="AC10" s="301"/>
      <c r="AD10" s="301"/>
      <c r="AE10" s="302"/>
      <c r="AF10" s="309" t="s">
        <v>9</v>
      </c>
      <c r="AG10" s="310"/>
      <c r="AH10" s="311"/>
      <c r="AI10" s="309" t="s">
        <v>10</v>
      </c>
      <c r="AJ10" s="310"/>
      <c r="AK10" s="310"/>
      <c r="AL10" s="309" t="s">
        <v>11</v>
      </c>
      <c r="AM10" s="310"/>
      <c r="AN10" s="311"/>
      <c r="AO10" s="309" t="s">
        <v>12</v>
      </c>
      <c r="AP10" s="310"/>
      <c r="AQ10" s="310"/>
      <c r="AR10" s="345" t="s">
        <v>13</v>
      </c>
      <c r="AT10" s="339" t="s">
        <v>14</v>
      </c>
      <c r="AU10" s="340"/>
      <c r="AV10" s="340"/>
      <c r="AW10" s="340"/>
      <c r="AX10" s="340"/>
      <c r="AY10" s="340"/>
      <c r="AZ10" s="340"/>
      <c r="BA10" s="341"/>
      <c r="BB10" s="347" t="s">
        <v>15</v>
      </c>
      <c r="BC10" s="348"/>
      <c r="BD10" s="348"/>
      <c r="BE10" s="349"/>
      <c r="BF10" s="347" t="s">
        <v>16</v>
      </c>
      <c r="BG10" s="353"/>
      <c r="BH10" s="354"/>
      <c r="BI10" s="358" t="s">
        <v>17</v>
      </c>
      <c r="BJ10" s="10"/>
      <c r="BK10" s="339" t="s">
        <v>18</v>
      </c>
      <c r="BL10" s="340"/>
      <c r="BM10" s="340"/>
      <c r="BN10" s="340"/>
      <c r="BO10" s="340"/>
      <c r="BP10" s="340"/>
      <c r="BQ10" s="340"/>
      <c r="BR10" s="341"/>
      <c r="BS10" s="10"/>
      <c r="BT10" s="339" t="s">
        <v>19</v>
      </c>
      <c r="BU10" s="340"/>
      <c r="BV10" s="340"/>
      <c r="BW10" s="340"/>
      <c r="BX10" s="340"/>
      <c r="BY10" s="340"/>
      <c r="BZ10" s="340"/>
      <c r="CA10" s="341"/>
    </row>
    <row r="11" spans="1:79" ht="36.75" customHeight="1" thickBot="1" x14ac:dyDescent="0.35">
      <c r="A11" s="320"/>
      <c r="B11" s="294"/>
      <c r="C11" s="295"/>
      <c r="D11" s="295"/>
      <c r="E11" s="295"/>
      <c r="F11" s="296"/>
      <c r="G11" s="303"/>
      <c r="H11" s="304"/>
      <c r="I11" s="304"/>
      <c r="J11" s="304"/>
      <c r="K11" s="305"/>
      <c r="L11" s="312"/>
      <c r="M11" s="313"/>
      <c r="N11" s="313"/>
      <c r="O11" s="313"/>
      <c r="P11" s="313"/>
      <c r="Q11" s="312"/>
      <c r="R11" s="313"/>
      <c r="S11" s="314"/>
      <c r="T11" s="324"/>
      <c r="U11" s="325"/>
      <c r="V11" s="294"/>
      <c r="W11" s="295"/>
      <c r="X11" s="295"/>
      <c r="Y11" s="295"/>
      <c r="Z11" s="296"/>
      <c r="AA11" s="303"/>
      <c r="AB11" s="304"/>
      <c r="AC11" s="304"/>
      <c r="AD11" s="304"/>
      <c r="AE11" s="305"/>
      <c r="AF11" s="312"/>
      <c r="AG11" s="313"/>
      <c r="AH11" s="314"/>
      <c r="AI11" s="312"/>
      <c r="AJ11" s="313"/>
      <c r="AK11" s="313"/>
      <c r="AL11" s="312"/>
      <c r="AM11" s="313"/>
      <c r="AN11" s="314"/>
      <c r="AO11" s="312"/>
      <c r="AP11" s="313"/>
      <c r="AQ11" s="313"/>
      <c r="AR11" s="346"/>
      <c r="AT11" s="342" t="s">
        <v>20</v>
      </c>
      <c r="AU11" s="343"/>
      <c r="AV11" s="343"/>
      <c r="AW11" s="344"/>
      <c r="AX11" s="342" t="s">
        <v>21</v>
      </c>
      <c r="AY11" s="343"/>
      <c r="AZ11" s="343"/>
      <c r="BA11" s="344"/>
      <c r="BB11" s="350"/>
      <c r="BC11" s="351"/>
      <c r="BD11" s="351"/>
      <c r="BE11" s="352"/>
      <c r="BF11" s="355"/>
      <c r="BG11" s="356"/>
      <c r="BH11" s="357"/>
      <c r="BI11" s="359"/>
      <c r="BJ11" s="11"/>
      <c r="BK11" s="342" t="s">
        <v>22</v>
      </c>
      <c r="BL11" s="343"/>
      <c r="BM11" s="343"/>
      <c r="BN11" s="344"/>
      <c r="BO11" s="343" t="s">
        <v>23</v>
      </c>
      <c r="BP11" s="343"/>
      <c r="BQ11" s="343"/>
      <c r="BR11" s="344"/>
      <c r="BS11" s="11"/>
      <c r="BT11" s="342" t="s">
        <v>24</v>
      </c>
      <c r="BU11" s="343"/>
      <c r="BV11" s="343"/>
      <c r="BW11" s="344"/>
      <c r="BX11" s="343" t="s">
        <v>25</v>
      </c>
      <c r="BY11" s="343"/>
      <c r="BZ11" s="343"/>
      <c r="CA11" s="344"/>
    </row>
    <row r="12" spans="1:79" ht="28.5" customHeight="1" thickBot="1" x14ac:dyDescent="0.35">
      <c r="A12" s="320"/>
      <c r="B12" s="297"/>
      <c r="C12" s="298"/>
      <c r="D12" s="298"/>
      <c r="E12" s="298"/>
      <c r="F12" s="299"/>
      <c r="G12" s="303"/>
      <c r="H12" s="304"/>
      <c r="I12" s="304"/>
      <c r="J12" s="304"/>
      <c r="K12" s="305"/>
      <c r="L12" s="315"/>
      <c r="M12" s="316"/>
      <c r="N12" s="316"/>
      <c r="O12" s="316"/>
      <c r="P12" s="316"/>
      <c r="Q12" s="315"/>
      <c r="R12" s="316"/>
      <c r="S12" s="317"/>
      <c r="T12" s="326"/>
      <c r="U12" s="327"/>
      <c r="V12" s="297"/>
      <c r="W12" s="298"/>
      <c r="X12" s="298"/>
      <c r="Y12" s="298"/>
      <c r="Z12" s="299"/>
      <c r="AA12" s="306"/>
      <c r="AB12" s="307"/>
      <c r="AC12" s="307"/>
      <c r="AD12" s="307"/>
      <c r="AE12" s="308"/>
      <c r="AF12" s="315"/>
      <c r="AG12" s="316"/>
      <c r="AH12" s="317"/>
      <c r="AI12" s="315"/>
      <c r="AJ12" s="316"/>
      <c r="AK12" s="316"/>
      <c r="AL12" s="315"/>
      <c r="AM12" s="316"/>
      <c r="AN12" s="317"/>
      <c r="AO12" s="315"/>
      <c r="AP12" s="316"/>
      <c r="AQ12" s="316"/>
      <c r="AR12" s="346"/>
      <c r="AT12" s="336" t="s">
        <v>26</v>
      </c>
      <c r="AU12" s="328" t="s">
        <v>27</v>
      </c>
      <c r="AV12" s="329"/>
      <c r="AW12" s="360" t="s">
        <v>28</v>
      </c>
      <c r="AX12" s="336" t="s">
        <v>26</v>
      </c>
      <c r="AY12" s="328" t="s">
        <v>27</v>
      </c>
      <c r="AZ12" s="329"/>
      <c r="BA12" s="333" t="s">
        <v>28</v>
      </c>
      <c r="BB12" s="336" t="s">
        <v>26</v>
      </c>
      <c r="BC12" s="328" t="s">
        <v>27</v>
      </c>
      <c r="BD12" s="329"/>
      <c r="BE12" s="360" t="s">
        <v>28</v>
      </c>
      <c r="BF12" s="362" t="s">
        <v>29</v>
      </c>
      <c r="BG12" s="363"/>
      <c r="BH12" s="364"/>
      <c r="BI12" s="368" t="s">
        <v>30</v>
      </c>
      <c r="BJ12" s="12"/>
      <c r="BK12" s="336" t="s">
        <v>26</v>
      </c>
      <c r="BL12" s="328" t="s">
        <v>27</v>
      </c>
      <c r="BM12" s="329"/>
      <c r="BN12" s="360" t="s">
        <v>28</v>
      </c>
      <c r="BO12" s="336" t="s">
        <v>26</v>
      </c>
      <c r="BP12" s="328" t="s">
        <v>27</v>
      </c>
      <c r="BQ12" s="329"/>
      <c r="BR12" s="360" t="s">
        <v>28</v>
      </c>
      <c r="BS12" s="12"/>
      <c r="BT12" s="336" t="s">
        <v>26</v>
      </c>
      <c r="BU12" s="328" t="s">
        <v>27</v>
      </c>
      <c r="BV12" s="329"/>
      <c r="BW12" s="360" t="s">
        <v>28</v>
      </c>
      <c r="BX12" s="336" t="s">
        <v>26</v>
      </c>
      <c r="BY12" s="328" t="s">
        <v>27</v>
      </c>
      <c r="BZ12" s="329"/>
      <c r="CA12" s="360" t="s">
        <v>28</v>
      </c>
    </row>
    <row r="13" spans="1:79" ht="13" customHeight="1" x14ac:dyDescent="0.3">
      <c r="A13" s="320"/>
      <c r="B13" s="336" t="s">
        <v>26</v>
      </c>
      <c r="C13" s="328" t="s">
        <v>27</v>
      </c>
      <c r="D13" s="329"/>
      <c r="E13" s="330" t="s">
        <v>31</v>
      </c>
      <c r="F13" s="333" t="s">
        <v>32</v>
      </c>
      <c r="G13" s="336" t="s">
        <v>26</v>
      </c>
      <c r="H13" s="328" t="s">
        <v>27</v>
      </c>
      <c r="I13" s="329"/>
      <c r="J13" s="330" t="s">
        <v>33</v>
      </c>
      <c r="K13" s="333" t="s">
        <v>32</v>
      </c>
      <c r="L13" s="336" t="s">
        <v>26</v>
      </c>
      <c r="M13" s="328" t="s">
        <v>27</v>
      </c>
      <c r="N13" s="329"/>
      <c r="O13" s="330" t="s">
        <v>34</v>
      </c>
      <c r="P13" s="333" t="s">
        <v>32</v>
      </c>
      <c r="Q13" s="336" t="s">
        <v>35</v>
      </c>
      <c r="R13" s="338" t="s">
        <v>36</v>
      </c>
      <c r="S13" s="330" t="s">
        <v>34</v>
      </c>
      <c r="T13" s="336" t="s">
        <v>35</v>
      </c>
      <c r="U13" s="338" t="s">
        <v>36</v>
      </c>
      <c r="V13" s="336" t="s">
        <v>26</v>
      </c>
      <c r="W13" s="328" t="s">
        <v>27</v>
      </c>
      <c r="X13" s="329"/>
      <c r="Y13" s="330" t="s">
        <v>34</v>
      </c>
      <c r="Z13" s="333" t="s">
        <v>32</v>
      </c>
      <c r="AA13" s="336" t="s">
        <v>26</v>
      </c>
      <c r="AB13" s="328" t="s">
        <v>27</v>
      </c>
      <c r="AC13" s="329"/>
      <c r="AD13" s="330" t="s">
        <v>31</v>
      </c>
      <c r="AE13" s="333" t="s">
        <v>32</v>
      </c>
      <c r="AF13" s="336" t="s">
        <v>35</v>
      </c>
      <c r="AG13" s="338" t="s">
        <v>36</v>
      </c>
      <c r="AH13" s="330" t="s">
        <v>31</v>
      </c>
      <c r="AI13" s="336" t="s">
        <v>35</v>
      </c>
      <c r="AJ13" s="338" t="s">
        <v>36</v>
      </c>
      <c r="AK13" s="370" t="s">
        <v>31</v>
      </c>
      <c r="AL13" s="336" t="s">
        <v>35</v>
      </c>
      <c r="AM13" s="338" t="s">
        <v>36</v>
      </c>
      <c r="AN13" s="330" t="s">
        <v>31</v>
      </c>
      <c r="AO13" s="336" t="s">
        <v>35</v>
      </c>
      <c r="AP13" s="338" t="s">
        <v>36</v>
      </c>
      <c r="AQ13" s="370" t="s">
        <v>31</v>
      </c>
      <c r="AR13" s="346"/>
      <c r="AT13" s="337"/>
      <c r="AU13" s="365" t="s">
        <v>35</v>
      </c>
      <c r="AV13" s="365" t="s">
        <v>36</v>
      </c>
      <c r="AW13" s="361"/>
      <c r="AX13" s="337"/>
      <c r="AY13" s="365" t="s">
        <v>35</v>
      </c>
      <c r="AZ13" s="365" t="s">
        <v>36</v>
      </c>
      <c r="BA13" s="334"/>
      <c r="BB13" s="337"/>
      <c r="BC13" s="365" t="s">
        <v>35</v>
      </c>
      <c r="BD13" s="365" t="s">
        <v>36</v>
      </c>
      <c r="BE13" s="361"/>
      <c r="BF13" s="372" t="s">
        <v>37</v>
      </c>
      <c r="BG13" s="374" t="s">
        <v>38</v>
      </c>
      <c r="BH13" s="366" t="s">
        <v>39</v>
      </c>
      <c r="BI13" s="369"/>
      <c r="BJ13" s="12"/>
      <c r="BK13" s="337"/>
      <c r="BL13" s="365" t="s">
        <v>35</v>
      </c>
      <c r="BM13" s="365" t="s">
        <v>36</v>
      </c>
      <c r="BN13" s="361"/>
      <c r="BO13" s="337"/>
      <c r="BP13" s="365" t="s">
        <v>35</v>
      </c>
      <c r="BQ13" s="365" t="s">
        <v>36</v>
      </c>
      <c r="BR13" s="361"/>
      <c r="BS13" s="12"/>
      <c r="BT13" s="337"/>
      <c r="BU13" s="365" t="s">
        <v>35</v>
      </c>
      <c r="BV13" s="365" t="s">
        <v>36</v>
      </c>
      <c r="BW13" s="361"/>
      <c r="BX13" s="337"/>
      <c r="BY13" s="365" t="s">
        <v>35</v>
      </c>
      <c r="BZ13" s="365" t="s">
        <v>36</v>
      </c>
      <c r="CA13" s="361"/>
    </row>
    <row r="14" spans="1:79" ht="13" customHeight="1" x14ac:dyDescent="0.3">
      <c r="A14" s="320"/>
      <c r="B14" s="337"/>
      <c r="C14" s="335" t="s">
        <v>35</v>
      </c>
      <c r="D14" s="335" t="s">
        <v>36</v>
      </c>
      <c r="E14" s="331"/>
      <c r="F14" s="334"/>
      <c r="G14" s="337"/>
      <c r="H14" s="335" t="s">
        <v>35</v>
      </c>
      <c r="I14" s="335" t="s">
        <v>36</v>
      </c>
      <c r="J14" s="331"/>
      <c r="K14" s="334"/>
      <c r="L14" s="337"/>
      <c r="M14" s="335" t="s">
        <v>35</v>
      </c>
      <c r="N14" s="335" t="s">
        <v>36</v>
      </c>
      <c r="O14" s="331"/>
      <c r="P14" s="334"/>
      <c r="Q14" s="337"/>
      <c r="R14" s="335"/>
      <c r="S14" s="331"/>
      <c r="T14" s="337"/>
      <c r="U14" s="335"/>
      <c r="V14" s="337"/>
      <c r="W14" s="335" t="s">
        <v>35</v>
      </c>
      <c r="X14" s="335" t="s">
        <v>36</v>
      </c>
      <c r="Y14" s="331"/>
      <c r="Z14" s="334"/>
      <c r="AA14" s="337"/>
      <c r="AB14" s="335" t="s">
        <v>35</v>
      </c>
      <c r="AC14" s="335" t="s">
        <v>36</v>
      </c>
      <c r="AD14" s="331"/>
      <c r="AE14" s="334"/>
      <c r="AF14" s="337"/>
      <c r="AG14" s="335"/>
      <c r="AH14" s="331"/>
      <c r="AI14" s="337"/>
      <c r="AJ14" s="335"/>
      <c r="AK14" s="371"/>
      <c r="AL14" s="337"/>
      <c r="AM14" s="335"/>
      <c r="AN14" s="331"/>
      <c r="AO14" s="337"/>
      <c r="AP14" s="335"/>
      <c r="AQ14" s="371"/>
      <c r="AR14" s="346"/>
      <c r="AT14" s="337"/>
      <c r="AU14" s="335"/>
      <c r="AV14" s="335"/>
      <c r="AW14" s="361"/>
      <c r="AX14" s="337"/>
      <c r="AY14" s="335"/>
      <c r="AZ14" s="335"/>
      <c r="BA14" s="334"/>
      <c r="BB14" s="337"/>
      <c r="BC14" s="335"/>
      <c r="BD14" s="335"/>
      <c r="BE14" s="361"/>
      <c r="BF14" s="373"/>
      <c r="BG14" s="375"/>
      <c r="BH14" s="367"/>
      <c r="BI14" s="369"/>
      <c r="BJ14" s="12"/>
      <c r="BK14" s="337"/>
      <c r="BL14" s="335"/>
      <c r="BM14" s="335"/>
      <c r="BN14" s="361"/>
      <c r="BO14" s="337"/>
      <c r="BP14" s="335"/>
      <c r="BQ14" s="335"/>
      <c r="BR14" s="361"/>
      <c r="BS14" s="12"/>
      <c r="BT14" s="337"/>
      <c r="BU14" s="335"/>
      <c r="BV14" s="335"/>
      <c r="BW14" s="361"/>
      <c r="BX14" s="337"/>
      <c r="BY14" s="335"/>
      <c r="BZ14" s="335"/>
      <c r="CA14" s="361"/>
    </row>
    <row r="15" spans="1:79" ht="13" customHeight="1" x14ac:dyDescent="0.3">
      <c r="A15" s="320"/>
      <c r="B15" s="337"/>
      <c r="C15" s="335"/>
      <c r="D15" s="335"/>
      <c r="E15" s="331"/>
      <c r="F15" s="334"/>
      <c r="G15" s="337"/>
      <c r="H15" s="335"/>
      <c r="I15" s="335"/>
      <c r="J15" s="331"/>
      <c r="K15" s="334"/>
      <c r="L15" s="337"/>
      <c r="M15" s="335"/>
      <c r="N15" s="335"/>
      <c r="O15" s="331"/>
      <c r="P15" s="334"/>
      <c r="Q15" s="337"/>
      <c r="R15" s="335"/>
      <c r="S15" s="331"/>
      <c r="T15" s="337"/>
      <c r="U15" s="335"/>
      <c r="V15" s="337"/>
      <c r="W15" s="335"/>
      <c r="X15" s="335"/>
      <c r="Y15" s="331"/>
      <c r="Z15" s="334"/>
      <c r="AA15" s="337"/>
      <c r="AB15" s="335"/>
      <c r="AC15" s="335"/>
      <c r="AD15" s="331"/>
      <c r="AE15" s="334"/>
      <c r="AF15" s="337"/>
      <c r="AG15" s="335"/>
      <c r="AH15" s="331"/>
      <c r="AI15" s="337"/>
      <c r="AJ15" s="335"/>
      <c r="AK15" s="371"/>
      <c r="AL15" s="337"/>
      <c r="AM15" s="335"/>
      <c r="AN15" s="331"/>
      <c r="AO15" s="337"/>
      <c r="AP15" s="335"/>
      <c r="AQ15" s="371"/>
      <c r="AR15" s="346"/>
      <c r="AT15" s="337"/>
      <c r="AU15" s="335"/>
      <c r="AV15" s="335"/>
      <c r="AW15" s="361"/>
      <c r="AX15" s="337"/>
      <c r="AY15" s="335"/>
      <c r="AZ15" s="335"/>
      <c r="BA15" s="334"/>
      <c r="BB15" s="337"/>
      <c r="BC15" s="335"/>
      <c r="BD15" s="335"/>
      <c r="BE15" s="361"/>
      <c r="BF15" s="373"/>
      <c r="BG15" s="375"/>
      <c r="BH15" s="367"/>
      <c r="BI15" s="369"/>
      <c r="BJ15" s="12"/>
      <c r="BK15" s="337"/>
      <c r="BL15" s="335"/>
      <c r="BM15" s="335"/>
      <c r="BN15" s="361"/>
      <c r="BO15" s="337"/>
      <c r="BP15" s="335"/>
      <c r="BQ15" s="335"/>
      <c r="BR15" s="361"/>
      <c r="BS15" s="12"/>
      <c r="BT15" s="337"/>
      <c r="BU15" s="335"/>
      <c r="BV15" s="335"/>
      <c r="BW15" s="361"/>
      <c r="BX15" s="337"/>
      <c r="BY15" s="335"/>
      <c r="BZ15" s="335"/>
      <c r="CA15" s="361"/>
    </row>
    <row r="16" spans="1:79" ht="13" customHeight="1" x14ac:dyDescent="0.3">
      <c r="A16" s="320"/>
      <c r="B16" s="337"/>
      <c r="C16" s="335"/>
      <c r="D16" s="335"/>
      <c r="E16" s="331"/>
      <c r="F16" s="334"/>
      <c r="G16" s="337"/>
      <c r="H16" s="335"/>
      <c r="I16" s="335"/>
      <c r="J16" s="331"/>
      <c r="K16" s="334"/>
      <c r="L16" s="337"/>
      <c r="M16" s="335"/>
      <c r="N16" s="335"/>
      <c r="O16" s="331"/>
      <c r="P16" s="334"/>
      <c r="Q16" s="337"/>
      <c r="R16" s="335"/>
      <c r="S16" s="331"/>
      <c r="T16" s="337"/>
      <c r="U16" s="335"/>
      <c r="V16" s="337"/>
      <c r="W16" s="335"/>
      <c r="X16" s="335"/>
      <c r="Y16" s="331"/>
      <c r="Z16" s="334"/>
      <c r="AA16" s="337"/>
      <c r="AB16" s="335"/>
      <c r="AC16" s="335"/>
      <c r="AD16" s="331"/>
      <c r="AE16" s="334"/>
      <c r="AF16" s="337"/>
      <c r="AG16" s="335"/>
      <c r="AH16" s="331"/>
      <c r="AI16" s="337"/>
      <c r="AJ16" s="335"/>
      <c r="AK16" s="371"/>
      <c r="AL16" s="337"/>
      <c r="AM16" s="335"/>
      <c r="AN16" s="331"/>
      <c r="AO16" s="337"/>
      <c r="AP16" s="335"/>
      <c r="AQ16" s="371"/>
      <c r="AR16" s="346"/>
      <c r="AT16" s="337"/>
      <c r="AU16" s="335"/>
      <c r="AV16" s="335"/>
      <c r="AW16" s="361"/>
      <c r="AX16" s="337"/>
      <c r="AY16" s="335"/>
      <c r="AZ16" s="335"/>
      <c r="BA16" s="334"/>
      <c r="BB16" s="337"/>
      <c r="BC16" s="335"/>
      <c r="BD16" s="335"/>
      <c r="BE16" s="361"/>
      <c r="BF16" s="373"/>
      <c r="BG16" s="375"/>
      <c r="BH16" s="367"/>
      <c r="BI16" s="369"/>
      <c r="BJ16" s="12"/>
      <c r="BK16" s="337"/>
      <c r="BL16" s="335"/>
      <c r="BM16" s="335"/>
      <c r="BN16" s="361"/>
      <c r="BO16" s="337"/>
      <c r="BP16" s="335"/>
      <c r="BQ16" s="335"/>
      <c r="BR16" s="361"/>
      <c r="BS16" s="12"/>
      <c r="BT16" s="337"/>
      <c r="BU16" s="335"/>
      <c r="BV16" s="335"/>
      <c r="BW16" s="361"/>
      <c r="BX16" s="337"/>
      <c r="BY16" s="335"/>
      <c r="BZ16" s="335"/>
      <c r="CA16" s="361"/>
    </row>
    <row r="17" spans="1:130" s="22" customFormat="1" ht="16.5" customHeight="1" thickBot="1" x14ac:dyDescent="0.35">
      <c r="A17" s="321"/>
      <c r="B17" s="13" t="s">
        <v>40</v>
      </c>
      <c r="C17" s="14" t="s">
        <v>40</v>
      </c>
      <c r="D17" s="15" t="s">
        <v>40</v>
      </c>
      <c r="E17" s="332"/>
      <c r="F17" s="16" t="s">
        <v>40</v>
      </c>
      <c r="G17" s="13" t="s">
        <v>40</v>
      </c>
      <c r="H17" s="14" t="s">
        <v>40</v>
      </c>
      <c r="I17" s="15" t="s">
        <v>40</v>
      </c>
      <c r="J17" s="332"/>
      <c r="K17" s="16" t="s">
        <v>40</v>
      </c>
      <c r="L17" s="13" t="s">
        <v>40</v>
      </c>
      <c r="M17" s="14" t="s">
        <v>40</v>
      </c>
      <c r="N17" s="15" t="s">
        <v>40</v>
      </c>
      <c r="O17" s="332"/>
      <c r="P17" s="16" t="s">
        <v>40</v>
      </c>
      <c r="Q17" s="13" t="s">
        <v>40</v>
      </c>
      <c r="R17" s="14" t="s">
        <v>40</v>
      </c>
      <c r="S17" s="332"/>
      <c r="T17" s="13" t="s">
        <v>40</v>
      </c>
      <c r="U17" s="14" t="s">
        <v>40</v>
      </c>
      <c r="V17" s="13" t="s">
        <v>40</v>
      </c>
      <c r="W17" s="14" t="s">
        <v>40</v>
      </c>
      <c r="X17" s="15" t="s">
        <v>40</v>
      </c>
      <c r="Y17" s="332"/>
      <c r="Z17" s="16" t="s">
        <v>40</v>
      </c>
      <c r="AA17" s="17" t="s">
        <v>40</v>
      </c>
      <c r="AB17" s="18" t="s">
        <v>40</v>
      </c>
      <c r="AC17" s="19" t="s">
        <v>40</v>
      </c>
      <c r="AD17" s="331"/>
      <c r="AE17" s="20" t="s">
        <v>40</v>
      </c>
      <c r="AF17" s="17" t="s">
        <v>40</v>
      </c>
      <c r="AG17" s="18" t="s">
        <v>40</v>
      </c>
      <c r="AH17" s="331"/>
      <c r="AI17" s="17" t="s">
        <v>40</v>
      </c>
      <c r="AJ17" s="18" t="s">
        <v>40</v>
      </c>
      <c r="AK17" s="371"/>
      <c r="AL17" s="17" t="s">
        <v>40</v>
      </c>
      <c r="AM17" s="18" t="s">
        <v>40</v>
      </c>
      <c r="AN17" s="331"/>
      <c r="AO17" s="17" t="s">
        <v>40</v>
      </c>
      <c r="AP17" s="18" t="s">
        <v>40</v>
      </c>
      <c r="AQ17" s="371"/>
      <c r="AR17" s="21" t="s">
        <v>40</v>
      </c>
      <c r="AT17" s="13" t="s">
        <v>40</v>
      </c>
      <c r="AU17" s="23" t="s">
        <v>40</v>
      </c>
      <c r="AV17" s="23" t="s">
        <v>40</v>
      </c>
      <c r="AW17" s="361"/>
      <c r="AX17" s="13" t="s">
        <v>40</v>
      </c>
      <c r="AY17" s="23" t="s">
        <v>40</v>
      </c>
      <c r="AZ17" s="23" t="s">
        <v>40</v>
      </c>
      <c r="BA17" s="334"/>
      <c r="BB17" s="13" t="s">
        <v>40</v>
      </c>
      <c r="BC17" s="23" t="s">
        <v>40</v>
      </c>
      <c r="BD17" s="23" t="s">
        <v>40</v>
      </c>
      <c r="BE17" s="361"/>
      <c r="BF17" s="13" t="s">
        <v>40</v>
      </c>
      <c r="BG17" s="23" t="s">
        <v>40</v>
      </c>
      <c r="BH17" s="24" t="s">
        <v>40</v>
      </c>
      <c r="BI17" s="369"/>
      <c r="BJ17" s="25"/>
      <c r="BK17" s="13" t="s">
        <v>40</v>
      </c>
      <c r="BL17" s="23" t="s">
        <v>40</v>
      </c>
      <c r="BM17" s="23" t="s">
        <v>40</v>
      </c>
      <c r="BN17" s="361"/>
      <c r="BO17" s="13" t="s">
        <v>40</v>
      </c>
      <c r="BP17" s="23" t="s">
        <v>40</v>
      </c>
      <c r="BQ17" s="23" t="s">
        <v>40</v>
      </c>
      <c r="BR17" s="361"/>
      <c r="BS17" s="26"/>
      <c r="BT17" s="13" t="s">
        <v>40</v>
      </c>
      <c r="BU17" s="23" t="s">
        <v>40</v>
      </c>
      <c r="BV17" s="23" t="s">
        <v>40</v>
      </c>
      <c r="BW17" s="361"/>
      <c r="BX17" s="13" t="s">
        <v>40</v>
      </c>
      <c r="BY17" s="23" t="s">
        <v>40</v>
      </c>
      <c r="BZ17" s="23" t="s">
        <v>40</v>
      </c>
      <c r="CA17" s="361"/>
    </row>
    <row r="18" spans="1:130" s="35" customFormat="1" ht="15.75" customHeight="1" thickBot="1" x14ac:dyDescent="0.4">
      <c r="A18" s="27" t="s">
        <v>41</v>
      </c>
      <c r="B18" s="379"/>
      <c r="C18" s="380"/>
      <c r="D18" s="380"/>
      <c r="E18" s="380"/>
      <c r="F18" s="381"/>
      <c r="G18" s="28">
        <v>1</v>
      </c>
      <c r="H18" s="29">
        <v>2</v>
      </c>
      <c r="I18" s="29">
        <v>3</v>
      </c>
      <c r="J18" s="30">
        <v>4</v>
      </c>
      <c r="K18" s="31">
        <v>5</v>
      </c>
      <c r="L18" s="28">
        <v>6</v>
      </c>
      <c r="M18" s="29">
        <v>7</v>
      </c>
      <c r="N18" s="29">
        <v>8</v>
      </c>
      <c r="O18" s="30">
        <v>9</v>
      </c>
      <c r="P18" s="32">
        <v>10</v>
      </c>
      <c r="Q18" s="28">
        <v>11</v>
      </c>
      <c r="R18" s="29">
        <v>12</v>
      </c>
      <c r="S18" s="33">
        <v>13</v>
      </c>
      <c r="T18" s="28">
        <v>14</v>
      </c>
      <c r="U18" s="29">
        <v>15</v>
      </c>
      <c r="V18" s="379"/>
      <c r="W18" s="380"/>
      <c r="X18" s="380"/>
      <c r="Y18" s="380"/>
      <c r="Z18" s="381"/>
      <c r="AA18" s="28">
        <v>16</v>
      </c>
      <c r="AB18" s="29">
        <v>17</v>
      </c>
      <c r="AC18" s="29">
        <v>18</v>
      </c>
      <c r="AD18" s="30">
        <v>19</v>
      </c>
      <c r="AE18" s="31">
        <v>20</v>
      </c>
      <c r="AF18" s="28">
        <v>21</v>
      </c>
      <c r="AG18" s="29">
        <v>22</v>
      </c>
      <c r="AH18" s="33">
        <v>23</v>
      </c>
      <c r="AI18" s="28">
        <v>24</v>
      </c>
      <c r="AJ18" s="29">
        <v>25</v>
      </c>
      <c r="AK18" s="33">
        <v>26</v>
      </c>
      <c r="AL18" s="28">
        <v>27</v>
      </c>
      <c r="AM18" s="29">
        <v>28</v>
      </c>
      <c r="AN18" s="33">
        <v>29</v>
      </c>
      <c r="AO18" s="28">
        <v>30</v>
      </c>
      <c r="AP18" s="29">
        <v>31</v>
      </c>
      <c r="AQ18" s="33">
        <v>32</v>
      </c>
      <c r="AR18" s="34">
        <v>33</v>
      </c>
      <c r="AT18" s="376"/>
      <c r="AU18" s="377"/>
      <c r="AV18" s="377"/>
      <c r="AW18" s="378"/>
      <c r="AX18" s="376"/>
      <c r="AY18" s="377"/>
      <c r="AZ18" s="377"/>
      <c r="BA18" s="378"/>
      <c r="BB18" s="376"/>
      <c r="BC18" s="377"/>
      <c r="BD18" s="377"/>
      <c r="BE18" s="378"/>
      <c r="BF18" s="376"/>
      <c r="BG18" s="377"/>
      <c r="BH18" s="378"/>
      <c r="BI18" s="36"/>
      <c r="BK18" s="376"/>
      <c r="BL18" s="377"/>
      <c r="BM18" s="377"/>
      <c r="BN18" s="378"/>
      <c r="BO18" s="376"/>
      <c r="BP18" s="377"/>
      <c r="BQ18" s="377"/>
      <c r="BR18" s="378"/>
      <c r="BT18" s="376"/>
      <c r="BU18" s="377"/>
      <c r="BV18" s="377"/>
      <c r="BW18" s="378"/>
      <c r="BX18" s="376"/>
      <c r="BY18" s="377"/>
      <c r="BZ18" s="377"/>
      <c r="CA18" s="378"/>
    </row>
    <row r="19" spans="1:130" s="55" customFormat="1" ht="27.75" customHeight="1" x14ac:dyDescent="0.25">
      <c r="A19" s="37" t="s">
        <v>42</v>
      </c>
      <c r="B19" s="38">
        <f>IF(B31+B189=C19+D19,C19+D19,"CHYBA")</f>
        <v>549822778</v>
      </c>
      <c r="C19" s="39">
        <f>C31+C189</f>
        <v>12091334</v>
      </c>
      <c r="D19" s="39">
        <f>D31+D189</f>
        <v>537731444</v>
      </c>
      <c r="E19" s="40">
        <f>E31+E189</f>
        <v>834.02</v>
      </c>
      <c r="F19" s="41">
        <f t="shared" ref="F19:F28" si="0">IF(E19=0,0,ROUND(D19/E19/12,0))</f>
        <v>53729</v>
      </c>
      <c r="G19" s="38">
        <f>IF(G31+G189=H19+I19,H19+I19,"CHYBA")</f>
        <v>557640334</v>
      </c>
      <c r="H19" s="39">
        <f>H31+H189</f>
        <v>11279973</v>
      </c>
      <c r="I19" s="39">
        <f>I31+I189</f>
        <v>546360361</v>
      </c>
      <c r="J19" s="40">
        <f>J31+J189</f>
        <v>887</v>
      </c>
      <c r="K19" s="41">
        <f t="shared" ref="K19:K28" si="1">IF(J19=0,0,ROUND(I19/J19/12,0))</f>
        <v>51330</v>
      </c>
      <c r="L19" s="42">
        <f>IF(L31+L189=M19+N19,M19+N19,"CHYBA")</f>
        <v>559214744</v>
      </c>
      <c r="M19" s="43">
        <f>M31+M189</f>
        <v>11339464</v>
      </c>
      <c r="N19" s="43">
        <f>N31+N189</f>
        <v>547875280</v>
      </c>
      <c r="O19" s="47">
        <f>O31+O189</f>
        <v>887.5</v>
      </c>
      <c r="P19" s="44">
        <f t="shared" ref="P19:P28" si="2">IF(O19=0,0,ROUND(N19/O19/12,0))</f>
        <v>51444</v>
      </c>
      <c r="Q19" s="38">
        <f>Q31+Q189</f>
        <v>27183581.100000001</v>
      </c>
      <c r="R19" s="39">
        <f>R31+R189</f>
        <v>36128274.880000003</v>
      </c>
      <c r="S19" s="45">
        <f>S31+S189</f>
        <v>0</v>
      </c>
      <c r="T19" s="42">
        <f>T31+T189</f>
        <v>0</v>
      </c>
      <c r="U19" s="43">
        <f>U31+U189</f>
        <v>9776565</v>
      </c>
      <c r="V19" s="46">
        <f>IF(V31+V189=W19+X19,W19+X19,"CHYBA")</f>
        <v>612750034.98000002</v>
      </c>
      <c r="W19" s="43">
        <f>W31+W189</f>
        <v>38523045.100000001</v>
      </c>
      <c r="X19" s="43">
        <f>X31+X189</f>
        <v>574226989.88</v>
      </c>
      <c r="Y19" s="47">
        <f>Y31+Y189</f>
        <v>887.5</v>
      </c>
      <c r="Z19" s="48">
        <f t="shared" ref="Z19:Z28" si="3">IF(Y19=0,0,ROUND(X19/Y19/12,0))</f>
        <v>53918</v>
      </c>
      <c r="AA19" s="38">
        <f>IF(AA31+AA189=AB19+AC19,AB19+AC19,"CHYBA")</f>
        <v>549660645</v>
      </c>
      <c r="AB19" s="39">
        <f>AB31+AB189</f>
        <v>15387322</v>
      </c>
      <c r="AC19" s="39">
        <f>AC31+AC189</f>
        <v>534273323</v>
      </c>
      <c r="AD19" s="40">
        <f>AD31+AD189</f>
        <v>832.20999999999992</v>
      </c>
      <c r="AE19" s="41">
        <f t="shared" ref="AE19:AE28" si="4">IF(AD19=0,0,ROUND(AC19/AD19/12,0))</f>
        <v>53499</v>
      </c>
      <c r="AF19" s="38">
        <f t="shared" ref="AF19:AQ19" si="5">AF31+AF189</f>
        <v>8917111</v>
      </c>
      <c r="AG19" s="39">
        <f t="shared" si="5"/>
        <v>32960642</v>
      </c>
      <c r="AH19" s="45">
        <f t="shared" si="5"/>
        <v>0</v>
      </c>
      <c r="AI19" s="38">
        <f t="shared" si="5"/>
        <v>0</v>
      </c>
      <c r="AJ19" s="39">
        <f t="shared" si="5"/>
        <v>0</v>
      </c>
      <c r="AK19" s="45">
        <f t="shared" si="5"/>
        <v>0</v>
      </c>
      <c r="AL19" s="38">
        <f t="shared" si="5"/>
        <v>0</v>
      </c>
      <c r="AM19" s="39">
        <f t="shared" si="5"/>
        <v>0</v>
      </c>
      <c r="AN19" s="45">
        <f t="shared" si="5"/>
        <v>0</v>
      </c>
      <c r="AO19" s="38">
        <f t="shared" si="5"/>
        <v>0</v>
      </c>
      <c r="AP19" s="39">
        <f t="shared" si="5"/>
        <v>0</v>
      </c>
      <c r="AQ19" s="45">
        <f t="shared" si="5"/>
        <v>0</v>
      </c>
      <c r="AR19" s="49"/>
      <c r="AS19" s="50"/>
      <c r="AT19" s="38">
        <f>IF(AT31+AT189=AU19+AV19,AU19+AV19,"CHYBA")</f>
        <v>-9554099</v>
      </c>
      <c r="AU19" s="39">
        <f>AU31+AU189</f>
        <v>4047858</v>
      </c>
      <c r="AV19" s="39">
        <f>AV31+AV189</f>
        <v>-13601957</v>
      </c>
      <c r="AW19" s="40">
        <f>AW31+AW189</f>
        <v>-55.289999999999985</v>
      </c>
      <c r="AX19" s="51">
        <f>IF(L19=0,0,AA19/L19*100)</f>
        <v>98.29151518222487</v>
      </c>
      <c r="AY19" s="40">
        <f>IF(M19=0,0,AB19/M19*100)</f>
        <v>135.69708409498017</v>
      </c>
      <c r="AZ19" s="40">
        <f>IF(N19=0,0,AC19/N19*100)</f>
        <v>97.517326023543177</v>
      </c>
      <c r="BA19" s="40">
        <f>IF(O19=0,0,AD19/O19*100)</f>
        <v>93.770140845070415</v>
      </c>
      <c r="BB19" s="38">
        <f>IF(BB31+BB189=BC19+BD19,BC19+BD19,"CHYBA")</f>
        <v>-51431852</v>
      </c>
      <c r="BC19" s="39">
        <f>BC31+BC189</f>
        <v>-4869253</v>
      </c>
      <c r="BD19" s="39">
        <f>BD31+BD189</f>
        <v>-46562599</v>
      </c>
      <c r="BE19" s="40">
        <f>BE31+BE189</f>
        <v>-55.289999999999985</v>
      </c>
      <c r="BF19" s="46">
        <f t="shared" ref="BF19:BF28" si="6">IF(F19=0,0,AE19/F19*100)</f>
        <v>99.571925775651877</v>
      </c>
      <c r="BG19" s="47">
        <f t="shared" ref="BG19:BG28" si="7">IF(K19=0,0,AE19/K19*100)</f>
        <v>104.22559906487434</v>
      </c>
      <c r="BH19" s="52">
        <f t="shared" ref="BH19:BH28" si="8">IF(P19=0,0,AE19/P19*100)</f>
        <v>103.99463494285048</v>
      </c>
      <c r="BI19" s="53"/>
      <c r="BJ19" s="50"/>
      <c r="BK19" s="38">
        <f>IF(BK31+BK189=BL19+BM19,BL19+BM19,"CHYBA")</f>
        <v>-63089389.979999997</v>
      </c>
      <c r="BL19" s="39">
        <f>BL31+BL189</f>
        <v>-23135723.100000001</v>
      </c>
      <c r="BM19" s="39">
        <f>BM31+BM189</f>
        <v>-39953666.879999995</v>
      </c>
      <c r="BN19" s="40">
        <f>BN31+BN189</f>
        <v>-55.289999999999985</v>
      </c>
      <c r="BO19" s="51">
        <f>IF(V19=0,0,AA19/V19*100)</f>
        <v>89.70389451188538</v>
      </c>
      <c r="BP19" s="40">
        <f>IF(W19=0,0,AB19/W19*100)</f>
        <v>39.943161191065862</v>
      </c>
      <c r="BQ19" s="40">
        <f>IF(X19=0,0,AC19/X19*100)</f>
        <v>93.042182345286591</v>
      </c>
      <c r="BR19" s="54">
        <f>IF(Y19=0,0,AD19/Y19*100)</f>
        <v>93.770140845070415</v>
      </c>
      <c r="BS19" s="50"/>
      <c r="BT19" s="38">
        <f>IF(BT31+BT189=BU19+BV19,BU19+BV19,"CHYBA")</f>
        <v>-162133</v>
      </c>
      <c r="BU19" s="39">
        <f>BU31+BU189</f>
        <v>3295988</v>
      </c>
      <c r="BV19" s="39">
        <f>BV31+BV189</f>
        <v>-3458121</v>
      </c>
      <c r="BW19" s="40">
        <f>BW31+BW189</f>
        <v>-1.8100000000000165</v>
      </c>
      <c r="BX19" s="51">
        <f>IF(B19=0,0,AA19/B19*100)</f>
        <v>99.970511770976501</v>
      </c>
      <c r="BY19" s="40">
        <f>IF(C19=0,0,AB19/C19*100)</f>
        <v>127.2590931654026</v>
      </c>
      <c r="BZ19" s="40">
        <f>IF(D19=0,0,AC19/D19*100)</f>
        <v>99.356905563439582</v>
      </c>
      <c r="CA19" s="54">
        <f>IF(E19=0,0,AD19/E19*100)</f>
        <v>99.782978825447827</v>
      </c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</row>
    <row r="20" spans="1:130" ht="20" hidden="1" x14ac:dyDescent="0.4">
      <c r="A20" s="56" t="s">
        <v>43</v>
      </c>
      <c r="B20" s="57"/>
      <c r="C20" s="58"/>
      <c r="D20" s="58">
        <f t="shared" ref="D20:E28" si="9">D32+D190</f>
        <v>64968675</v>
      </c>
      <c r="E20" s="59">
        <f t="shared" si="9"/>
        <v>131.16999999999999</v>
      </c>
      <c r="F20" s="60">
        <f t="shared" si="0"/>
        <v>41275</v>
      </c>
      <c r="G20" s="57"/>
      <c r="H20" s="58"/>
      <c r="I20" s="58">
        <f t="shared" ref="I20:J28" si="10">I32+I190</f>
        <v>69725931</v>
      </c>
      <c r="J20" s="59">
        <f t="shared" si="10"/>
        <v>135</v>
      </c>
      <c r="K20" s="60">
        <f t="shared" si="1"/>
        <v>43041</v>
      </c>
      <c r="L20" s="57"/>
      <c r="M20" s="58"/>
      <c r="N20" s="58">
        <f t="shared" ref="N20:O28" si="11">N32+N190</f>
        <v>69266021</v>
      </c>
      <c r="O20" s="59">
        <f t="shared" si="11"/>
        <v>134.67000000000002</v>
      </c>
      <c r="P20" s="61">
        <f t="shared" si="2"/>
        <v>42862</v>
      </c>
      <c r="Q20" s="62"/>
      <c r="R20" s="58">
        <f t="shared" ref="R20:S28" si="12">R32+R190</f>
        <v>12246566</v>
      </c>
      <c r="S20" s="63">
        <f t="shared" si="12"/>
        <v>0</v>
      </c>
      <c r="T20" s="62"/>
      <c r="U20" s="58">
        <f t="shared" ref="U20:U28" si="13">U32+U190</f>
        <v>122900</v>
      </c>
      <c r="V20" s="57"/>
      <c r="W20" s="58"/>
      <c r="X20" s="58">
        <f t="shared" ref="X20:Y28" si="14">X32+X190</f>
        <v>81389687</v>
      </c>
      <c r="Y20" s="59">
        <f t="shared" si="14"/>
        <v>134.67000000000002</v>
      </c>
      <c r="Z20" s="60">
        <f t="shared" si="3"/>
        <v>50364</v>
      </c>
      <c r="AA20" s="57"/>
      <c r="AB20" s="58"/>
      <c r="AC20" s="58">
        <f t="shared" ref="AC20:AD28" si="15">AC32+AC190</f>
        <v>63305445</v>
      </c>
      <c r="AD20" s="59">
        <f t="shared" si="15"/>
        <v>131.69</v>
      </c>
      <c r="AE20" s="60">
        <f t="shared" si="4"/>
        <v>40060</v>
      </c>
      <c r="AF20" s="62"/>
      <c r="AG20" s="58">
        <f>AG32+AG190</f>
        <v>10098884</v>
      </c>
      <c r="AH20" s="63">
        <f>AH32+AH190</f>
        <v>0</v>
      </c>
      <c r="AI20" s="62"/>
      <c r="AJ20" s="58">
        <f>AJ32+AJ190</f>
        <v>0</v>
      </c>
      <c r="AK20" s="63">
        <f>AK32+AK190</f>
        <v>0</v>
      </c>
      <c r="AL20" s="62"/>
      <c r="AM20" s="58">
        <f>AM32+AM190</f>
        <v>0</v>
      </c>
      <c r="AN20" s="63">
        <f>AN32+AN190</f>
        <v>0</v>
      </c>
      <c r="AO20" s="62"/>
      <c r="AP20" s="58">
        <f>AP32+AP190</f>
        <v>0</v>
      </c>
      <c r="AQ20" s="63">
        <f>AQ32+AQ190</f>
        <v>0</v>
      </c>
      <c r="AR20" s="64"/>
      <c r="AS20" s="50"/>
      <c r="AT20" s="57"/>
      <c r="AU20" s="58"/>
      <c r="AV20" s="58">
        <f t="shared" ref="AV20:AW28" si="16">AV32+AV190</f>
        <v>-5960576</v>
      </c>
      <c r="AW20" s="59">
        <f t="shared" si="16"/>
        <v>-2.9799999999999986</v>
      </c>
      <c r="AX20" s="65"/>
      <c r="AY20" s="59"/>
      <c r="AZ20" s="59">
        <f t="shared" ref="AZ20:BA28" si="17">IF(N20=0,0,AC20/N20*100)</f>
        <v>91.394660882859142</v>
      </c>
      <c r="BA20" s="59">
        <f t="shared" si="17"/>
        <v>97.787183485557279</v>
      </c>
      <c r="BB20" s="57"/>
      <c r="BC20" s="58"/>
      <c r="BD20" s="58">
        <f t="shared" ref="BD20:BE28" si="18">BD32+BD190</f>
        <v>-16059460</v>
      </c>
      <c r="BE20" s="59">
        <f t="shared" si="18"/>
        <v>-2.9799999999999986</v>
      </c>
      <c r="BF20" s="66">
        <f t="shared" si="6"/>
        <v>97.056329497274376</v>
      </c>
      <c r="BG20" s="59">
        <f t="shared" si="7"/>
        <v>93.074045677377384</v>
      </c>
      <c r="BH20" s="67">
        <f t="shared" si="8"/>
        <v>93.462740889365875</v>
      </c>
      <c r="BI20" s="68"/>
      <c r="BJ20" s="50"/>
      <c r="BK20" s="57"/>
      <c r="BL20" s="58"/>
      <c r="BM20" s="58">
        <f t="shared" ref="BM20:BN28" si="19">BM32+BM190</f>
        <v>-18084242</v>
      </c>
      <c r="BN20" s="59">
        <f t="shared" si="19"/>
        <v>-2.9799999999999986</v>
      </c>
      <c r="BO20" s="57"/>
      <c r="BP20" s="58"/>
      <c r="BQ20" s="59">
        <f t="shared" ref="BQ20:BR28" si="20">IF(X20=0,0,AC20/X20*100)</f>
        <v>77.780671401279619</v>
      </c>
      <c r="BR20" s="67">
        <f t="shared" si="20"/>
        <v>97.787183485557279</v>
      </c>
      <c r="BS20" s="50"/>
      <c r="BT20" s="57"/>
      <c r="BU20" s="58"/>
      <c r="BV20" s="58">
        <f t="shared" ref="BV20:BW28" si="21">BV32+BV190</f>
        <v>-1663230</v>
      </c>
      <c r="BW20" s="59">
        <f t="shared" si="21"/>
        <v>0.52000000000000313</v>
      </c>
      <c r="BX20" s="65"/>
      <c r="BY20" s="59"/>
      <c r="BZ20" s="59">
        <f t="shared" ref="BZ20:CA28" si="22">IF(D20=0,0,AC20/D20*100)</f>
        <v>97.439950868630149</v>
      </c>
      <c r="CA20" s="67">
        <f t="shared" si="22"/>
        <v>100.396432111001</v>
      </c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</row>
    <row r="21" spans="1:130" ht="20" hidden="1" x14ac:dyDescent="0.4">
      <c r="A21" s="56" t="s">
        <v>44</v>
      </c>
      <c r="B21" s="57"/>
      <c r="C21" s="58"/>
      <c r="D21" s="58">
        <f t="shared" si="9"/>
        <v>0</v>
      </c>
      <c r="E21" s="59">
        <f t="shared" si="9"/>
        <v>0</v>
      </c>
      <c r="F21" s="60">
        <f t="shared" si="0"/>
        <v>0</v>
      </c>
      <c r="G21" s="57"/>
      <c r="H21" s="58"/>
      <c r="I21" s="58">
        <f t="shared" si="10"/>
        <v>0</v>
      </c>
      <c r="J21" s="59">
        <f t="shared" si="10"/>
        <v>0</v>
      </c>
      <c r="K21" s="60">
        <f t="shared" si="1"/>
        <v>0</v>
      </c>
      <c r="L21" s="57"/>
      <c r="M21" s="58"/>
      <c r="N21" s="58">
        <f t="shared" si="11"/>
        <v>0</v>
      </c>
      <c r="O21" s="59">
        <f t="shared" si="11"/>
        <v>0</v>
      </c>
      <c r="P21" s="61">
        <f t="shared" si="2"/>
        <v>0</v>
      </c>
      <c r="Q21" s="62"/>
      <c r="R21" s="58">
        <f t="shared" si="12"/>
        <v>0</v>
      </c>
      <c r="S21" s="63">
        <f t="shared" si="12"/>
        <v>0</v>
      </c>
      <c r="T21" s="62"/>
      <c r="U21" s="58">
        <f t="shared" si="13"/>
        <v>0</v>
      </c>
      <c r="V21" s="57"/>
      <c r="W21" s="58"/>
      <c r="X21" s="58">
        <f t="shared" si="14"/>
        <v>0</v>
      </c>
      <c r="Y21" s="59">
        <f t="shared" si="14"/>
        <v>0</v>
      </c>
      <c r="Z21" s="60">
        <f t="shared" si="3"/>
        <v>0</v>
      </c>
      <c r="AA21" s="57"/>
      <c r="AB21" s="58"/>
      <c r="AC21" s="58">
        <f t="shared" si="15"/>
        <v>0</v>
      </c>
      <c r="AD21" s="59">
        <f t="shared" si="15"/>
        <v>0</v>
      </c>
      <c r="AE21" s="60">
        <f t="shared" si="4"/>
        <v>0</v>
      </c>
      <c r="AF21" s="62"/>
      <c r="AG21" s="58">
        <f t="shared" ref="AG21:AH28" si="23">AG33+AG191</f>
        <v>0</v>
      </c>
      <c r="AH21" s="63">
        <f t="shared" si="23"/>
        <v>0</v>
      </c>
      <c r="AI21" s="62"/>
      <c r="AJ21" s="58">
        <f t="shared" ref="AJ21:AK28" si="24">AJ33+AJ191</f>
        <v>0</v>
      </c>
      <c r="AK21" s="63">
        <f t="shared" si="24"/>
        <v>0</v>
      </c>
      <c r="AL21" s="62"/>
      <c r="AM21" s="58">
        <f t="shared" ref="AM21:AN28" si="25">AM33+AM191</f>
        <v>0</v>
      </c>
      <c r="AN21" s="63">
        <f t="shared" si="25"/>
        <v>0</v>
      </c>
      <c r="AO21" s="62"/>
      <c r="AP21" s="58">
        <f t="shared" ref="AP21:AQ28" si="26">AP33+AP191</f>
        <v>0</v>
      </c>
      <c r="AQ21" s="63">
        <f t="shared" si="26"/>
        <v>0</v>
      </c>
      <c r="AR21" s="64"/>
      <c r="AS21" s="50"/>
      <c r="AT21" s="57"/>
      <c r="AU21" s="58"/>
      <c r="AV21" s="58">
        <f t="shared" si="16"/>
        <v>0</v>
      </c>
      <c r="AW21" s="59">
        <f t="shared" si="16"/>
        <v>0</v>
      </c>
      <c r="AX21" s="65"/>
      <c r="AY21" s="59"/>
      <c r="AZ21" s="59">
        <f t="shared" si="17"/>
        <v>0</v>
      </c>
      <c r="BA21" s="59">
        <f t="shared" si="17"/>
        <v>0</v>
      </c>
      <c r="BB21" s="57"/>
      <c r="BC21" s="58"/>
      <c r="BD21" s="58">
        <f t="shared" si="18"/>
        <v>0</v>
      </c>
      <c r="BE21" s="59">
        <f t="shared" si="18"/>
        <v>0</v>
      </c>
      <c r="BF21" s="66">
        <f t="shared" si="6"/>
        <v>0</v>
      </c>
      <c r="BG21" s="59">
        <f t="shared" si="7"/>
        <v>0</v>
      </c>
      <c r="BH21" s="67">
        <f t="shared" si="8"/>
        <v>0</v>
      </c>
      <c r="BI21" s="68"/>
      <c r="BJ21" s="50"/>
      <c r="BK21" s="57"/>
      <c r="BL21" s="58"/>
      <c r="BM21" s="58">
        <f t="shared" si="19"/>
        <v>0</v>
      </c>
      <c r="BN21" s="59">
        <f t="shared" si="19"/>
        <v>0</v>
      </c>
      <c r="BO21" s="57"/>
      <c r="BP21" s="58"/>
      <c r="BQ21" s="59">
        <f t="shared" si="20"/>
        <v>0</v>
      </c>
      <c r="BR21" s="67">
        <f t="shared" si="20"/>
        <v>0</v>
      </c>
      <c r="BS21" s="50"/>
      <c r="BT21" s="57"/>
      <c r="BU21" s="58"/>
      <c r="BV21" s="58">
        <f t="shared" si="21"/>
        <v>0</v>
      </c>
      <c r="BW21" s="59">
        <f t="shared" si="21"/>
        <v>0</v>
      </c>
      <c r="BX21" s="65"/>
      <c r="BY21" s="59"/>
      <c r="BZ21" s="59">
        <f t="shared" si="22"/>
        <v>0</v>
      </c>
      <c r="CA21" s="67">
        <f t="shared" si="22"/>
        <v>0</v>
      </c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</row>
    <row r="22" spans="1:130" ht="20" hidden="1" x14ac:dyDescent="0.4">
      <c r="A22" s="56" t="s">
        <v>45</v>
      </c>
      <c r="B22" s="57"/>
      <c r="C22" s="58"/>
      <c r="D22" s="58">
        <f t="shared" si="9"/>
        <v>0</v>
      </c>
      <c r="E22" s="59">
        <f t="shared" si="9"/>
        <v>0</v>
      </c>
      <c r="F22" s="60">
        <f t="shared" si="0"/>
        <v>0</v>
      </c>
      <c r="G22" s="57"/>
      <c r="H22" s="58"/>
      <c r="I22" s="58">
        <f t="shared" si="10"/>
        <v>0</v>
      </c>
      <c r="J22" s="59">
        <f t="shared" si="10"/>
        <v>0</v>
      </c>
      <c r="K22" s="60">
        <f t="shared" si="1"/>
        <v>0</v>
      </c>
      <c r="L22" s="57"/>
      <c r="M22" s="58"/>
      <c r="N22" s="58">
        <f t="shared" si="11"/>
        <v>0</v>
      </c>
      <c r="O22" s="59">
        <f t="shared" si="11"/>
        <v>0</v>
      </c>
      <c r="P22" s="61">
        <f t="shared" si="2"/>
        <v>0</v>
      </c>
      <c r="Q22" s="62"/>
      <c r="R22" s="58">
        <f t="shared" si="12"/>
        <v>0</v>
      </c>
      <c r="S22" s="63">
        <f t="shared" si="12"/>
        <v>0</v>
      </c>
      <c r="T22" s="62"/>
      <c r="U22" s="58">
        <f t="shared" si="13"/>
        <v>0</v>
      </c>
      <c r="V22" s="57"/>
      <c r="W22" s="58"/>
      <c r="X22" s="58">
        <f t="shared" si="14"/>
        <v>0</v>
      </c>
      <c r="Y22" s="59">
        <f t="shared" si="14"/>
        <v>0</v>
      </c>
      <c r="Z22" s="60">
        <f t="shared" si="3"/>
        <v>0</v>
      </c>
      <c r="AA22" s="57"/>
      <c r="AB22" s="58"/>
      <c r="AC22" s="58">
        <f t="shared" si="15"/>
        <v>0</v>
      </c>
      <c r="AD22" s="59">
        <f t="shared" si="15"/>
        <v>0</v>
      </c>
      <c r="AE22" s="60">
        <f t="shared" si="4"/>
        <v>0</v>
      </c>
      <c r="AF22" s="62"/>
      <c r="AG22" s="58">
        <f t="shared" si="23"/>
        <v>0</v>
      </c>
      <c r="AH22" s="63">
        <f t="shared" si="23"/>
        <v>0</v>
      </c>
      <c r="AI22" s="62"/>
      <c r="AJ22" s="58">
        <f t="shared" si="24"/>
        <v>0</v>
      </c>
      <c r="AK22" s="63">
        <f t="shared" si="24"/>
        <v>0</v>
      </c>
      <c r="AL22" s="62"/>
      <c r="AM22" s="58">
        <f t="shared" si="25"/>
        <v>0</v>
      </c>
      <c r="AN22" s="63">
        <f t="shared" si="25"/>
        <v>0</v>
      </c>
      <c r="AO22" s="62"/>
      <c r="AP22" s="58">
        <f t="shared" si="26"/>
        <v>0</v>
      </c>
      <c r="AQ22" s="63">
        <f t="shared" si="26"/>
        <v>0</v>
      </c>
      <c r="AR22" s="64"/>
      <c r="AS22" s="50"/>
      <c r="AT22" s="57"/>
      <c r="AU22" s="58"/>
      <c r="AV22" s="58">
        <f t="shared" si="16"/>
        <v>0</v>
      </c>
      <c r="AW22" s="59">
        <f t="shared" si="16"/>
        <v>0</v>
      </c>
      <c r="AX22" s="65"/>
      <c r="AY22" s="59"/>
      <c r="AZ22" s="59">
        <f t="shared" si="17"/>
        <v>0</v>
      </c>
      <c r="BA22" s="59">
        <f t="shared" si="17"/>
        <v>0</v>
      </c>
      <c r="BB22" s="57"/>
      <c r="BC22" s="58"/>
      <c r="BD22" s="58">
        <f t="shared" si="18"/>
        <v>0</v>
      </c>
      <c r="BE22" s="59">
        <f t="shared" si="18"/>
        <v>0</v>
      </c>
      <c r="BF22" s="66">
        <f t="shared" si="6"/>
        <v>0</v>
      </c>
      <c r="BG22" s="59">
        <f t="shared" si="7"/>
        <v>0</v>
      </c>
      <c r="BH22" s="67">
        <f t="shared" si="8"/>
        <v>0</v>
      </c>
      <c r="BI22" s="68"/>
      <c r="BJ22" s="50"/>
      <c r="BK22" s="57"/>
      <c r="BL22" s="58"/>
      <c r="BM22" s="58">
        <f t="shared" si="19"/>
        <v>0</v>
      </c>
      <c r="BN22" s="59">
        <f t="shared" si="19"/>
        <v>0</v>
      </c>
      <c r="BO22" s="57"/>
      <c r="BP22" s="58"/>
      <c r="BQ22" s="59">
        <f t="shared" si="20"/>
        <v>0</v>
      </c>
      <c r="BR22" s="67">
        <f t="shared" si="20"/>
        <v>0</v>
      </c>
      <c r="BS22" s="50"/>
      <c r="BT22" s="57"/>
      <c r="BU22" s="58"/>
      <c r="BV22" s="58">
        <f t="shared" si="21"/>
        <v>0</v>
      </c>
      <c r="BW22" s="59">
        <f t="shared" si="21"/>
        <v>0</v>
      </c>
      <c r="BX22" s="65"/>
      <c r="BY22" s="59"/>
      <c r="BZ22" s="59">
        <f t="shared" si="22"/>
        <v>0</v>
      </c>
      <c r="CA22" s="67">
        <f t="shared" si="22"/>
        <v>0</v>
      </c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</row>
    <row r="23" spans="1:130" ht="20" hidden="1" x14ac:dyDescent="0.4">
      <c r="A23" s="69" t="s">
        <v>46</v>
      </c>
      <c r="B23" s="57"/>
      <c r="C23" s="58"/>
      <c r="D23" s="58">
        <f t="shared" si="9"/>
        <v>0</v>
      </c>
      <c r="E23" s="59">
        <f t="shared" si="9"/>
        <v>0</v>
      </c>
      <c r="F23" s="60">
        <f t="shared" si="0"/>
        <v>0</v>
      </c>
      <c r="G23" s="57"/>
      <c r="H23" s="58"/>
      <c r="I23" s="58">
        <f t="shared" si="10"/>
        <v>0</v>
      </c>
      <c r="J23" s="59">
        <f t="shared" si="10"/>
        <v>0</v>
      </c>
      <c r="K23" s="60">
        <f t="shared" si="1"/>
        <v>0</v>
      </c>
      <c r="L23" s="57"/>
      <c r="M23" s="58"/>
      <c r="N23" s="58">
        <f t="shared" si="11"/>
        <v>0</v>
      </c>
      <c r="O23" s="59">
        <f t="shared" si="11"/>
        <v>0</v>
      </c>
      <c r="P23" s="61">
        <f t="shared" si="2"/>
        <v>0</v>
      </c>
      <c r="Q23" s="62"/>
      <c r="R23" s="58">
        <f t="shared" si="12"/>
        <v>0</v>
      </c>
      <c r="S23" s="63">
        <f t="shared" si="12"/>
        <v>0</v>
      </c>
      <c r="T23" s="62"/>
      <c r="U23" s="58">
        <f t="shared" si="13"/>
        <v>0</v>
      </c>
      <c r="V23" s="57"/>
      <c r="W23" s="58"/>
      <c r="X23" s="58">
        <f t="shared" si="14"/>
        <v>0</v>
      </c>
      <c r="Y23" s="59">
        <f t="shared" si="14"/>
        <v>0</v>
      </c>
      <c r="Z23" s="60">
        <f t="shared" si="3"/>
        <v>0</v>
      </c>
      <c r="AA23" s="57"/>
      <c r="AB23" s="58"/>
      <c r="AC23" s="58">
        <f t="shared" si="15"/>
        <v>0</v>
      </c>
      <c r="AD23" s="59">
        <f t="shared" si="15"/>
        <v>0</v>
      </c>
      <c r="AE23" s="60">
        <f t="shared" si="4"/>
        <v>0</v>
      </c>
      <c r="AF23" s="62"/>
      <c r="AG23" s="58">
        <f t="shared" si="23"/>
        <v>0</v>
      </c>
      <c r="AH23" s="63">
        <f t="shared" si="23"/>
        <v>0</v>
      </c>
      <c r="AI23" s="62"/>
      <c r="AJ23" s="58">
        <f t="shared" si="24"/>
        <v>0</v>
      </c>
      <c r="AK23" s="63">
        <f t="shared" si="24"/>
        <v>0</v>
      </c>
      <c r="AL23" s="62"/>
      <c r="AM23" s="58">
        <f t="shared" si="25"/>
        <v>0</v>
      </c>
      <c r="AN23" s="63">
        <f t="shared" si="25"/>
        <v>0</v>
      </c>
      <c r="AO23" s="62"/>
      <c r="AP23" s="58">
        <f t="shared" si="26"/>
        <v>0</v>
      </c>
      <c r="AQ23" s="63">
        <f t="shared" si="26"/>
        <v>0</v>
      </c>
      <c r="AR23" s="64"/>
      <c r="AS23" s="50"/>
      <c r="AT23" s="57"/>
      <c r="AU23" s="58"/>
      <c r="AV23" s="58">
        <f t="shared" si="16"/>
        <v>0</v>
      </c>
      <c r="AW23" s="59">
        <f t="shared" si="16"/>
        <v>0</v>
      </c>
      <c r="AX23" s="65"/>
      <c r="AY23" s="59"/>
      <c r="AZ23" s="59">
        <f t="shared" si="17"/>
        <v>0</v>
      </c>
      <c r="BA23" s="59">
        <f t="shared" si="17"/>
        <v>0</v>
      </c>
      <c r="BB23" s="57"/>
      <c r="BC23" s="58"/>
      <c r="BD23" s="58">
        <f t="shared" si="18"/>
        <v>0</v>
      </c>
      <c r="BE23" s="59">
        <f t="shared" si="18"/>
        <v>0</v>
      </c>
      <c r="BF23" s="66">
        <f t="shared" si="6"/>
        <v>0</v>
      </c>
      <c r="BG23" s="59">
        <f t="shared" si="7"/>
        <v>0</v>
      </c>
      <c r="BH23" s="67">
        <f t="shared" si="8"/>
        <v>0</v>
      </c>
      <c r="BI23" s="68"/>
      <c r="BJ23" s="50"/>
      <c r="BK23" s="57"/>
      <c r="BL23" s="58"/>
      <c r="BM23" s="58">
        <f t="shared" si="19"/>
        <v>0</v>
      </c>
      <c r="BN23" s="59">
        <f t="shared" si="19"/>
        <v>0</v>
      </c>
      <c r="BO23" s="57"/>
      <c r="BP23" s="58"/>
      <c r="BQ23" s="59">
        <f t="shared" si="20"/>
        <v>0</v>
      </c>
      <c r="BR23" s="67">
        <f t="shared" si="20"/>
        <v>0</v>
      </c>
      <c r="BS23" s="50"/>
      <c r="BT23" s="57"/>
      <c r="BU23" s="58"/>
      <c r="BV23" s="58">
        <f t="shared" si="21"/>
        <v>0</v>
      </c>
      <c r="BW23" s="59">
        <f t="shared" si="21"/>
        <v>0</v>
      </c>
      <c r="BX23" s="65"/>
      <c r="BY23" s="59"/>
      <c r="BZ23" s="59">
        <f t="shared" si="22"/>
        <v>0</v>
      </c>
      <c r="CA23" s="67">
        <f t="shared" si="22"/>
        <v>0</v>
      </c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</row>
    <row r="24" spans="1:130" ht="20" hidden="1" x14ac:dyDescent="0.4">
      <c r="A24" s="69" t="s">
        <v>47</v>
      </c>
      <c r="B24" s="57"/>
      <c r="C24" s="58"/>
      <c r="D24" s="58">
        <f t="shared" si="9"/>
        <v>0</v>
      </c>
      <c r="E24" s="59">
        <f t="shared" si="9"/>
        <v>0</v>
      </c>
      <c r="F24" s="60">
        <f t="shared" si="0"/>
        <v>0</v>
      </c>
      <c r="G24" s="57"/>
      <c r="H24" s="58"/>
      <c r="I24" s="58">
        <f t="shared" si="10"/>
        <v>0</v>
      </c>
      <c r="J24" s="59">
        <f t="shared" si="10"/>
        <v>0</v>
      </c>
      <c r="K24" s="60">
        <f t="shared" si="1"/>
        <v>0</v>
      </c>
      <c r="L24" s="57"/>
      <c r="M24" s="58"/>
      <c r="N24" s="58">
        <f t="shared" si="11"/>
        <v>0</v>
      </c>
      <c r="O24" s="59">
        <f t="shared" si="11"/>
        <v>0</v>
      </c>
      <c r="P24" s="61">
        <f t="shared" si="2"/>
        <v>0</v>
      </c>
      <c r="Q24" s="62"/>
      <c r="R24" s="58">
        <f t="shared" si="12"/>
        <v>0</v>
      </c>
      <c r="S24" s="63">
        <f t="shared" si="12"/>
        <v>0</v>
      </c>
      <c r="T24" s="62"/>
      <c r="U24" s="58">
        <f t="shared" si="13"/>
        <v>0</v>
      </c>
      <c r="V24" s="57"/>
      <c r="W24" s="58"/>
      <c r="X24" s="58">
        <f t="shared" si="14"/>
        <v>0</v>
      </c>
      <c r="Y24" s="59">
        <f t="shared" si="14"/>
        <v>0</v>
      </c>
      <c r="Z24" s="60">
        <f t="shared" si="3"/>
        <v>0</v>
      </c>
      <c r="AA24" s="57"/>
      <c r="AB24" s="58"/>
      <c r="AC24" s="58">
        <f t="shared" si="15"/>
        <v>0</v>
      </c>
      <c r="AD24" s="59">
        <f t="shared" si="15"/>
        <v>0</v>
      </c>
      <c r="AE24" s="60">
        <f t="shared" si="4"/>
        <v>0</v>
      </c>
      <c r="AF24" s="62"/>
      <c r="AG24" s="58">
        <f t="shared" si="23"/>
        <v>0</v>
      </c>
      <c r="AH24" s="63">
        <f t="shared" si="23"/>
        <v>0</v>
      </c>
      <c r="AI24" s="62"/>
      <c r="AJ24" s="58">
        <f t="shared" si="24"/>
        <v>0</v>
      </c>
      <c r="AK24" s="63">
        <f t="shared" si="24"/>
        <v>0</v>
      </c>
      <c r="AL24" s="62"/>
      <c r="AM24" s="58">
        <f t="shared" si="25"/>
        <v>0</v>
      </c>
      <c r="AN24" s="63">
        <f t="shared" si="25"/>
        <v>0</v>
      </c>
      <c r="AO24" s="62"/>
      <c r="AP24" s="58">
        <f t="shared" si="26"/>
        <v>0</v>
      </c>
      <c r="AQ24" s="63">
        <f t="shared" si="26"/>
        <v>0</v>
      </c>
      <c r="AR24" s="64"/>
      <c r="AS24" s="50"/>
      <c r="AT24" s="57"/>
      <c r="AU24" s="58"/>
      <c r="AV24" s="58">
        <f t="shared" si="16"/>
        <v>0</v>
      </c>
      <c r="AW24" s="59">
        <f t="shared" si="16"/>
        <v>0</v>
      </c>
      <c r="AX24" s="65"/>
      <c r="AY24" s="59"/>
      <c r="AZ24" s="59">
        <f t="shared" si="17"/>
        <v>0</v>
      </c>
      <c r="BA24" s="59">
        <f t="shared" si="17"/>
        <v>0</v>
      </c>
      <c r="BB24" s="57"/>
      <c r="BC24" s="58"/>
      <c r="BD24" s="58">
        <f t="shared" si="18"/>
        <v>0</v>
      </c>
      <c r="BE24" s="59">
        <f t="shared" si="18"/>
        <v>0</v>
      </c>
      <c r="BF24" s="66">
        <f t="shared" si="6"/>
        <v>0</v>
      </c>
      <c r="BG24" s="59">
        <f t="shared" si="7"/>
        <v>0</v>
      </c>
      <c r="BH24" s="67">
        <f t="shared" si="8"/>
        <v>0</v>
      </c>
      <c r="BI24" s="68"/>
      <c r="BJ24" s="50"/>
      <c r="BK24" s="57"/>
      <c r="BL24" s="58"/>
      <c r="BM24" s="58">
        <f t="shared" si="19"/>
        <v>0</v>
      </c>
      <c r="BN24" s="59">
        <f t="shared" si="19"/>
        <v>0</v>
      </c>
      <c r="BO24" s="57"/>
      <c r="BP24" s="58"/>
      <c r="BQ24" s="59">
        <f t="shared" si="20"/>
        <v>0</v>
      </c>
      <c r="BR24" s="67">
        <f t="shared" si="20"/>
        <v>0</v>
      </c>
      <c r="BS24" s="50"/>
      <c r="BT24" s="57"/>
      <c r="BU24" s="58"/>
      <c r="BV24" s="58">
        <f t="shared" si="21"/>
        <v>0</v>
      </c>
      <c r="BW24" s="59">
        <f t="shared" si="21"/>
        <v>0</v>
      </c>
      <c r="BX24" s="65"/>
      <c r="BY24" s="59"/>
      <c r="BZ24" s="59">
        <f t="shared" si="22"/>
        <v>0</v>
      </c>
      <c r="CA24" s="67">
        <f t="shared" si="22"/>
        <v>0</v>
      </c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</row>
    <row r="25" spans="1:130" ht="20" hidden="1" x14ac:dyDescent="0.4">
      <c r="A25" s="69" t="s">
        <v>48</v>
      </c>
      <c r="B25" s="57"/>
      <c r="C25" s="58"/>
      <c r="D25" s="58">
        <f t="shared" si="9"/>
        <v>0</v>
      </c>
      <c r="E25" s="59">
        <f t="shared" si="9"/>
        <v>0</v>
      </c>
      <c r="F25" s="60">
        <f t="shared" si="0"/>
        <v>0</v>
      </c>
      <c r="G25" s="57"/>
      <c r="H25" s="58"/>
      <c r="I25" s="58">
        <f t="shared" si="10"/>
        <v>0</v>
      </c>
      <c r="J25" s="59">
        <f t="shared" si="10"/>
        <v>0</v>
      </c>
      <c r="K25" s="60">
        <f t="shared" si="1"/>
        <v>0</v>
      </c>
      <c r="L25" s="57"/>
      <c r="M25" s="58"/>
      <c r="N25" s="58">
        <f t="shared" si="11"/>
        <v>0</v>
      </c>
      <c r="O25" s="59">
        <f t="shared" si="11"/>
        <v>0</v>
      </c>
      <c r="P25" s="61">
        <f t="shared" si="2"/>
        <v>0</v>
      </c>
      <c r="Q25" s="62"/>
      <c r="R25" s="58">
        <f t="shared" si="12"/>
        <v>0</v>
      </c>
      <c r="S25" s="63">
        <f t="shared" si="12"/>
        <v>0</v>
      </c>
      <c r="T25" s="62"/>
      <c r="U25" s="58">
        <f t="shared" si="13"/>
        <v>0</v>
      </c>
      <c r="V25" s="57"/>
      <c r="W25" s="58"/>
      <c r="X25" s="58">
        <f t="shared" si="14"/>
        <v>0</v>
      </c>
      <c r="Y25" s="59">
        <f t="shared" si="14"/>
        <v>0</v>
      </c>
      <c r="Z25" s="60">
        <f t="shared" si="3"/>
        <v>0</v>
      </c>
      <c r="AA25" s="57"/>
      <c r="AB25" s="58"/>
      <c r="AC25" s="58">
        <f t="shared" si="15"/>
        <v>0</v>
      </c>
      <c r="AD25" s="59">
        <f t="shared" si="15"/>
        <v>0</v>
      </c>
      <c r="AE25" s="60">
        <f t="shared" si="4"/>
        <v>0</v>
      </c>
      <c r="AF25" s="62"/>
      <c r="AG25" s="58">
        <f t="shared" si="23"/>
        <v>0</v>
      </c>
      <c r="AH25" s="63">
        <f t="shared" si="23"/>
        <v>0</v>
      </c>
      <c r="AI25" s="62"/>
      <c r="AJ25" s="58">
        <f t="shared" si="24"/>
        <v>0</v>
      </c>
      <c r="AK25" s="63">
        <f t="shared" si="24"/>
        <v>0</v>
      </c>
      <c r="AL25" s="62"/>
      <c r="AM25" s="58">
        <f t="shared" si="25"/>
        <v>0</v>
      </c>
      <c r="AN25" s="63">
        <f t="shared" si="25"/>
        <v>0</v>
      </c>
      <c r="AO25" s="62"/>
      <c r="AP25" s="58">
        <f t="shared" si="26"/>
        <v>0</v>
      </c>
      <c r="AQ25" s="63">
        <f t="shared" si="26"/>
        <v>0</v>
      </c>
      <c r="AR25" s="64"/>
      <c r="AS25" s="50"/>
      <c r="AT25" s="57"/>
      <c r="AU25" s="58"/>
      <c r="AV25" s="58">
        <f t="shared" si="16"/>
        <v>0</v>
      </c>
      <c r="AW25" s="59">
        <f t="shared" si="16"/>
        <v>0</v>
      </c>
      <c r="AX25" s="65"/>
      <c r="AY25" s="59"/>
      <c r="AZ25" s="59">
        <f t="shared" si="17"/>
        <v>0</v>
      </c>
      <c r="BA25" s="59">
        <f t="shared" si="17"/>
        <v>0</v>
      </c>
      <c r="BB25" s="57"/>
      <c r="BC25" s="58"/>
      <c r="BD25" s="58">
        <f t="shared" si="18"/>
        <v>0</v>
      </c>
      <c r="BE25" s="59">
        <f t="shared" si="18"/>
        <v>0</v>
      </c>
      <c r="BF25" s="66">
        <f t="shared" si="6"/>
        <v>0</v>
      </c>
      <c r="BG25" s="59">
        <f t="shared" si="7"/>
        <v>0</v>
      </c>
      <c r="BH25" s="67">
        <f t="shared" si="8"/>
        <v>0</v>
      </c>
      <c r="BI25" s="68"/>
      <c r="BJ25" s="50"/>
      <c r="BK25" s="57"/>
      <c r="BL25" s="58"/>
      <c r="BM25" s="58">
        <f t="shared" si="19"/>
        <v>0</v>
      </c>
      <c r="BN25" s="59">
        <f t="shared" si="19"/>
        <v>0</v>
      </c>
      <c r="BO25" s="57"/>
      <c r="BP25" s="58"/>
      <c r="BQ25" s="59">
        <f t="shared" si="20"/>
        <v>0</v>
      </c>
      <c r="BR25" s="67">
        <f t="shared" si="20"/>
        <v>0</v>
      </c>
      <c r="BS25" s="50"/>
      <c r="BT25" s="57"/>
      <c r="BU25" s="58"/>
      <c r="BV25" s="58">
        <f t="shared" si="21"/>
        <v>0</v>
      </c>
      <c r="BW25" s="59">
        <f t="shared" si="21"/>
        <v>0</v>
      </c>
      <c r="BX25" s="65"/>
      <c r="BY25" s="59"/>
      <c r="BZ25" s="59">
        <f t="shared" si="22"/>
        <v>0</v>
      </c>
      <c r="CA25" s="67">
        <f t="shared" si="22"/>
        <v>0</v>
      </c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</row>
    <row r="26" spans="1:130" ht="20" hidden="1" x14ac:dyDescent="0.4">
      <c r="A26" s="69" t="s">
        <v>49</v>
      </c>
      <c r="B26" s="57"/>
      <c r="C26" s="58"/>
      <c r="D26" s="58">
        <f t="shared" si="9"/>
        <v>472762769</v>
      </c>
      <c r="E26" s="59">
        <f t="shared" si="9"/>
        <v>702.85</v>
      </c>
      <c r="F26" s="60">
        <f t="shared" si="0"/>
        <v>56053</v>
      </c>
      <c r="G26" s="57"/>
      <c r="H26" s="58"/>
      <c r="I26" s="58">
        <f t="shared" si="10"/>
        <v>476634430</v>
      </c>
      <c r="J26" s="59">
        <f t="shared" si="10"/>
        <v>752</v>
      </c>
      <c r="K26" s="60">
        <f t="shared" si="1"/>
        <v>52819</v>
      </c>
      <c r="L26" s="57"/>
      <c r="M26" s="58"/>
      <c r="N26" s="58">
        <f t="shared" si="11"/>
        <v>478609259</v>
      </c>
      <c r="O26" s="59">
        <f t="shared" si="11"/>
        <v>752.82999999999993</v>
      </c>
      <c r="P26" s="61">
        <f t="shared" si="2"/>
        <v>52979</v>
      </c>
      <c r="Q26" s="62"/>
      <c r="R26" s="58">
        <f t="shared" si="12"/>
        <v>23881708.880000003</v>
      </c>
      <c r="S26" s="63">
        <f t="shared" si="12"/>
        <v>0</v>
      </c>
      <c r="T26" s="62"/>
      <c r="U26" s="58">
        <f t="shared" si="13"/>
        <v>9653665</v>
      </c>
      <c r="V26" s="57"/>
      <c r="W26" s="58"/>
      <c r="X26" s="58">
        <f t="shared" si="14"/>
        <v>492837302.88</v>
      </c>
      <c r="Y26" s="59">
        <f t="shared" si="14"/>
        <v>752.82999999999993</v>
      </c>
      <c r="Z26" s="60">
        <f t="shared" si="3"/>
        <v>54554</v>
      </c>
      <c r="AA26" s="57"/>
      <c r="AB26" s="58"/>
      <c r="AC26" s="58">
        <f t="shared" si="15"/>
        <v>470967878</v>
      </c>
      <c r="AD26" s="59">
        <f t="shared" si="15"/>
        <v>700.52</v>
      </c>
      <c r="AE26" s="60">
        <f t="shared" si="4"/>
        <v>56026</v>
      </c>
      <c r="AF26" s="62"/>
      <c r="AG26" s="58">
        <f t="shared" si="23"/>
        <v>22861758</v>
      </c>
      <c r="AH26" s="63">
        <f t="shared" si="23"/>
        <v>0</v>
      </c>
      <c r="AI26" s="62"/>
      <c r="AJ26" s="58">
        <f t="shared" si="24"/>
        <v>0</v>
      </c>
      <c r="AK26" s="63">
        <f t="shared" si="24"/>
        <v>0</v>
      </c>
      <c r="AL26" s="62"/>
      <c r="AM26" s="58">
        <f t="shared" si="25"/>
        <v>0</v>
      </c>
      <c r="AN26" s="63">
        <f t="shared" si="25"/>
        <v>0</v>
      </c>
      <c r="AO26" s="62"/>
      <c r="AP26" s="58">
        <f t="shared" si="26"/>
        <v>0</v>
      </c>
      <c r="AQ26" s="63">
        <f t="shared" si="26"/>
        <v>0</v>
      </c>
      <c r="AR26" s="64"/>
      <c r="AS26" s="50"/>
      <c r="AT26" s="57"/>
      <c r="AU26" s="58"/>
      <c r="AV26" s="58">
        <f t="shared" si="16"/>
        <v>-7641381</v>
      </c>
      <c r="AW26" s="59">
        <f t="shared" si="16"/>
        <v>-52.309999999999988</v>
      </c>
      <c r="AX26" s="65"/>
      <c r="AY26" s="59"/>
      <c r="AZ26" s="59">
        <f t="shared" si="17"/>
        <v>98.40341972991375</v>
      </c>
      <c r="BA26" s="59">
        <f t="shared" si="17"/>
        <v>93.051552143246155</v>
      </c>
      <c r="BB26" s="57"/>
      <c r="BC26" s="58"/>
      <c r="BD26" s="58">
        <f t="shared" si="18"/>
        <v>-30503139</v>
      </c>
      <c r="BE26" s="59">
        <f t="shared" si="18"/>
        <v>-52.309999999999988</v>
      </c>
      <c r="BF26" s="66">
        <f t="shared" si="6"/>
        <v>99.951831302517263</v>
      </c>
      <c r="BG26" s="59">
        <f t="shared" si="7"/>
        <v>106.07167875196426</v>
      </c>
      <c r="BH26" s="67">
        <f t="shared" si="8"/>
        <v>105.75133543479491</v>
      </c>
      <c r="BI26" s="68"/>
      <c r="BJ26" s="50"/>
      <c r="BK26" s="57"/>
      <c r="BL26" s="58"/>
      <c r="BM26" s="58">
        <f t="shared" si="19"/>
        <v>-21869424.879999995</v>
      </c>
      <c r="BN26" s="59">
        <f t="shared" si="19"/>
        <v>-52.309999999999988</v>
      </c>
      <c r="BO26" s="57"/>
      <c r="BP26" s="58"/>
      <c r="BQ26" s="59">
        <f t="shared" si="20"/>
        <v>95.562546756870603</v>
      </c>
      <c r="BR26" s="67">
        <f t="shared" si="20"/>
        <v>93.051552143246155</v>
      </c>
      <c r="BS26" s="50"/>
      <c r="BT26" s="57"/>
      <c r="BU26" s="58"/>
      <c r="BV26" s="58">
        <f t="shared" si="21"/>
        <v>-1794891</v>
      </c>
      <c r="BW26" s="59">
        <f t="shared" si="21"/>
        <v>-2.3300000000000196</v>
      </c>
      <c r="BX26" s="65"/>
      <c r="BY26" s="59"/>
      <c r="BZ26" s="59">
        <f t="shared" si="22"/>
        <v>99.620340027241014</v>
      </c>
      <c r="CA26" s="67">
        <f t="shared" si="22"/>
        <v>99.668492565981353</v>
      </c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</row>
    <row r="27" spans="1:130" ht="20" hidden="1" x14ac:dyDescent="0.4">
      <c r="A27" s="70" t="s">
        <v>50</v>
      </c>
      <c r="B27" s="57"/>
      <c r="C27" s="58"/>
      <c r="D27" s="58">
        <f t="shared" si="9"/>
        <v>0</v>
      </c>
      <c r="E27" s="59">
        <f t="shared" si="9"/>
        <v>0</v>
      </c>
      <c r="F27" s="60">
        <f t="shared" si="0"/>
        <v>0</v>
      </c>
      <c r="G27" s="57"/>
      <c r="H27" s="58"/>
      <c r="I27" s="58">
        <f t="shared" si="10"/>
        <v>0</v>
      </c>
      <c r="J27" s="59">
        <f t="shared" si="10"/>
        <v>0</v>
      </c>
      <c r="K27" s="60">
        <f t="shared" si="1"/>
        <v>0</v>
      </c>
      <c r="L27" s="57"/>
      <c r="M27" s="58"/>
      <c r="N27" s="58">
        <f t="shared" si="11"/>
        <v>0</v>
      </c>
      <c r="O27" s="59">
        <f t="shared" si="11"/>
        <v>0</v>
      </c>
      <c r="P27" s="61">
        <f t="shared" si="2"/>
        <v>0</v>
      </c>
      <c r="Q27" s="62"/>
      <c r="R27" s="58">
        <f t="shared" si="12"/>
        <v>0</v>
      </c>
      <c r="S27" s="63">
        <f t="shared" si="12"/>
        <v>0</v>
      </c>
      <c r="T27" s="62"/>
      <c r="U27" s="58">
        <f t="shared" si="13"/>
        <v>0</v>
      </c>
      <c r="V27" s="57"/>
      <c r="W27" s="58"/>
      <c r="X27" s="58">
        <f t="shared" si="14"/>
        <v>0</v>
      </c>
      <c r="Y27" s="59">
        <f t="shared" si="14"/>
        <v>0</v>
      </c>
      <c r="Z27" s="60">
        <f t="shared" si="3"/>
        <v>0</v>
      </c>
      <c r="AA27" s="57"/>
      <c r="AB27" s="58"/>
      <c r="AC27" s="58">
        <f t="shared" si="15"/>
        <v>0</v>
      </c>
      <c r="AD27" s="59">
        <f t="shared" si="15"/>
        <v>0</v>
      </c>
      <c r="AE27" s="60">
        <f t="shared" si="4"/>
        <v>0</v>
      </c>
      <c r="AF27" s="62"/>
      <c r="AG27" s="58">
        <f t="shared" si="23"/>
        <v>0</v>
      </c>
      <c r="AH27" s="63">
        <f t="shared" si="23"/>
        <v>0</v>
      </c>
      <c r="AI27" s="62"/>
      <c r="AJ27" s="58">
        <f t="shared" si="24"/>
        <v>0</v>
      </c>
      <c r="AK27" s="63">
        <f t="shared" si="24"/>
        <v>0</v>
      </c>
      <c r="AL27" s="62"/>
      <c r="AM27" s="58">
        <f t="shared" si="25"/>
        <v>0</v>
      </c>
      <c r="AN27" s="63">
        <f t="shared" si="25"/>
        <v>0</v>
      </c>
      <c r="AO27" s="62"/>
      <c r="AP27" s="58">
        <f t="shared" si="26"/>
        <v>0</v>
      </c>
      <c r="AQ27" s="63">
        <f t="shared" si="26"/>
        <v>0</v>
      </c>
      <c r="AR27" s="64"/>
      <c r="AS27" s="50"/>
      <c r="AT27" s="57"/>
      <c r="AU27" s="58"/>
      <c r="AV27" s="58">
        <f t="shared" si="16"/>
        <v>0</v>
      </c>
      <c r="AW27" s="59">
        <f t="shared" si="16"/>
        <v>0</v>
      </c>
      <c r="AX27" s="65"/>
      <c r="AY27" s="59"/>
      <c r="AZ27" s="59">
        <f t="shared" si="17"/>
        <v>0</v>
      </c>
      <c r="BA27" s="59">
        <f t="shared" si="17"/>
        <v>0</v>
      </c>
      <c r="BB27" s="57"/>
      <c r="BC27" s="58"/>
      <c r="BD27" s="58">
        <f t="shared" si="18"/>
        <v>0</v>
      </c>
      <c r="BE27" s="59">
        <f t="shared" si="18"/>
        <v>0</v>
      </c>
      <c r="BF27" s="66">
        <f t="shared" si="6"/>
        <v>0</v>
      </c>
      <c r="BG27" s="59">
        <f t="shared" si="7"/>
        <v>0</v>
      </c>
      <c r="BH27" s="67">
        <f t="shared" si="8"/>
        <v>0</v>
      </c>
      <c r="BI27" s="68"/>
      <c r="BJ27" s="50"/>
      <c r="BK27" s="57"/>
      <c r="BL27" s="58"/>
      <c r="BM27" s="58">
        <f t="shared" si="19"/>
        <v>0</v>
      </c>
      <c r="BN27" s="59">
        <f t="shared" si="19"/>
        <v>0</v>
      </c>
      <c r="BO27" s="57"/>
      <c r="BP27" s="58"/>
      <c r="BQ27" s="59">
        <f t="shared" si="20"/>
        <v>0</v>
      </c>
      <c r="BR27" s="67">
        <f t="shared" si="20"/>
        <v>0</v>
      </c>
      <c r="BS27" s="50"/>
      <c r="BT27" s="57"/>
      <c r="BU27" s="58"/>
      <c r="BV27" s="58">
        <f t="shared" si="21"/>
        <v>0</v>
      </c>
      <c r="BW27" s="59">
        <f t="shared" si="21"/>
        <v>0</v>
      </c>
      <c r="BX27" s="65"/>
      <c r="BY27" s="59"/>
      <c r="BZ27" s="59">
        <f t="shared" si="22"/>
        <v>0</v>
      </c>
      <c r="CA27" s="67">
        <f t="shared" si="22"/>
        <v>0</v>
      </c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</row>
    <row r="28" spans="1:130" ht="20" hidden="1" x14ac:dyDescent="0.4">
      <c r="A28" s="70" t="s">
        <v>51</v>
      </c>
      <c r="B28" s="57"/>
      <c r="C28" s="58"/>
      <c r="D28" s="58">
        <f t="shared" si="9"/>
        <v>0</v>
      </c>
      <c r="E28" s="59">
        <f t="shared" si="9"/>
        <v>0</v>
      </c>
      <c r="F28" s="60">
        <f t="shared" si="0"/>
        <v>0</v>
      </c>
      <c r="G28" s="57"/>
      <c r="H28" s="58"/>
      <c r="I28" s="58">
        <f t="shared" si="10"/>
        <v>0</v>
      </c>
      <c r="J28" s="59">
        <f t="shared" si="10"/>
        <v>0</v>
      </c>
      <c r="K28" s="60">
        <f t="shared" si="1"/>
        <v>0</v>
      </c>
      <c r="L28" s="57"/>
      <c r="M28" s="58"/>
      <c r="N28" s="58">
        <f t="shared" si="11"/>
        <v>0</v>
      </c>
      <c r="O28" s="59">
        <f t="shared" si="11"/>
        <v>0</v>
      </c>
      <c r="P28" s="61">
        <f t="shared" si="2"/>
        <v>0</v>
      </c>
      <c r="Q28" s="62"/>
      <c r="R28" s="58">
        <f t="shared" si="12"/>
        <v>0</v>
      </c>
      <c r="S28" s="63">
        <f t="shared" si="12"/>
        <v>0</v>
      </c>
      <c r="T28" s="62"/>
      <c r="U28" s="58">
        <f t="shared" si="13"/>
        <v>0</v>
      </c>
      <c r="V28" s="57"/>
      <c r="W28" s="58"/>
      <c r="X28" s="58">
        <f t="shared" si="14"/>
        <v>0</v>
      </c>
      <c r="Y28" s="59">
        <f t="shared" si="14"/>
        <v>0</v>
      </c>
      <c r="Z28" s="60">
        <f t="shared" si="3"/>
        <v>0</v>
      </c>
      <c r="AA28" s="57"/>
      <c r="AB28" s="58"/>
      <c r="AC28" s="58">
        <f t="shared" si="15"/>
        <v>0</v>
      </c>
      <c r="AD28" s="59">
        <f t="shared" si="15"/>
        <v>0</v>
      </c>
      <c r="AE28" s="60">
        <f t="shared" si="4"/>
        <v>0</v>
      </c>
      <c r="AF28" s="62"/>
      <c r="AG28" s="58">
        <f t="shared" si="23"/>
        <v>0</v>
      </c>
      <c r="AH28" s="63">
        <f t="shared" si="23"/>
        <v>0</v>
      </c>
      <c r="AI28" s="62"/>
      <c r="AJ28" s="58">
        <f t="shared" si="24"/>
        <v>0</v>
      </c>
      <c r="AK28" s="63">
        <f t="shared" si="24"/>
        <v>0</v>
      </c>
      <c r="AL28" s="62"/>
      <c r="AM28" s="58">
        <f t="shared" si="25"/>
        <v>0</v>
      </c>
      <c r="AN28" s="63">
        <f t="shared" si="25"/>
        <v>0</v>
      </c>
      <c r="AO28" s="62"/>
      <c r="AP28" s="58">
        <f t="shared" si="26"/>
        <v>0</v>
      </c>
      <c r="AQ28" s="63">
        <f t="shared" si="26"/>
        <v>0</v>
      </c>
      <c r="AR28" s="64"/>
      <c r="AS28" s="50"/>
      <c r="AT28" s="57"/>
      <c r="AU28" s="58"/>
      <c r="AV28" s="58">
        <f t="shared" si="16"/>
        <v>0</v>
      </c>
      <c r="AW28" s="59">
        <f t="shared" si="16"/>
        <v>0</v>
      </c>
      <c r="AX28" s="65"/>
      <c r="AY28" s="59"/>
      <c r="AZ28" s="59">
        <f t="shared" si="17"/>
        <v>0</v>
      </c>
      <c r="BA28" s="59">
        <f t="shared" si="17"/>
        <v>0</v>
      </c>
      <c r="BB28" s="57"/>
      <c r="BC28" s="58"/>
      <c r="BD28" s="58">
        <f t="shared" si="18"/>
        <v>0</v>
      </c>
      <c r="BE28" s="59">
        <f t="shared" si="18"/>
        <v>0</v>
      </c>
      <c r="BF28" s="66">
        <f t="shared" si="6"/>
        <v>0</v>
      </c>
      <c r="BG28" s="59">
        <f t="shared" si="7"/>
        <v>0</v>
      </c>
      <c r="BH28" s="67">
        <f t="shared" si="8"/>
        <v>0</v>
      </c>
      <c r="BI28" s="68"/>
      <c r="BJ28" s="50"/>
      <c r="BK28" s="57"/>
      <c r="BL28" s="58"/>
      <c r="BM28" s="58">
        <f t="shared" si="19"/>
        <v>0</v>
      </c>
      <c r="BN28" s="59">
        <f t="shared" si="19"/>
        <v>0</v>
      </c>
      <c r="BO28" s="57"/>
      <c r="BP28" s="58"/>
      <c r="BQ28" s="59">
        <f t="shared" si="20"/>
        <v>0</v>
      </c>
      <c r="BR28" s="67">
        <f t="shared" si="20"/>
        <v>0</v>
      </c>
      <c r="BS28" s="50"/>
      <c r="BT28" s="57"/>
      <c r="BU28" s="58"/>
      <c r="BV28" s="58">
        <f t="shared" si="21"/>
        <v>0</v>
      </c>
      <c r="BW28" s="59">
        <f t="shared" si="21"/>
        <v>0</v>
      </c>
      <c r="BX28" s="65"/>
      <c r="BY28" s="59"/>
      <c r="BZ28" s="59">
        <f t="shared" si="22"/>
        <v>0</v>
      </c>
      <c r="CA28" s="67">
        <f t="shared" si="22"/>
        <v>0</v>
      </c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</row>
    <row r="29" spans="1:130" ht="20" hidden="1" x14ac:dyDescent="0.4">
      <c r="A29" s="69" t="s">
        <v>52</v>
      </c>
      <c r="B29" s="57"/>
      <c r="C29" s="71">
        <f>C41+C199</f>
        <v>171376</v>
      </c>
      <c r="D29" s="72"/>
      <c r="E29" s="73"/>
      <c r="F29" s="74"/>
      <c r="G29" s="57"/>
      <c r="H29" s="58">
        <f>H41+H199</f>
        <v>2078400</v>
      </c>
      <c r="I29" s="72"/>
      <c r="J29" s="73"/>
      <c r="K29" s="74"/>
      <c r="L29" s="57"/>
      <c r="M29" s="58">
        <f>M41+M199</f>
        <v>2078400</v>
      </c>
      <c r="N29" s="72"/>
      <c r="O29" s="73"/>
      <c r="P29" s="75"/>
      <c r="Q29" s="62">
        <f>Q41+Q199</f>
        <v>0</v>
      </c>
      <c r="R29" s="72"/>
      <c r="S29" s="76"/>
      <c r="T29" s="62">
        <f>T41+T199</f>
        <v>0</v>
      </c>
      <c r="U29" s="72"/>
      <c r="V29" s="57"/>
      <c r="W29" s="58">
        <f>W41+W199</f>
        <v>2078400</v>
      </c>
      <c r="X29" s="72"/>
      <c r="Y29" s="73"/>
      <c r="Z29" s="74"/>
      <c r="AA29" s="57"/>
      <c r="AB29" s="58">
        <f>AB41+AB199</f>
        <v>82900</v>
      </c>
      <c r="AC29" s="72"/>
      <c r="AD29" s="73"/>
      <c r="AE29" s="74"/>
      <c r="AF29" s="62">
        <f>AF41+AF199</f>
        <v>0</v>
      </c>
      <c r="AG29" s="72"/>
      <c r="AH29" s="76"/>
      <c r="AI29" s="62">
        <f>AI41+AI199</f>
        <v>0</v>
      </c>
      <c r="AJ29" s="72"/>
      <c r="AK29" s="76"/>
      <c r="AL29" s="62">
        <f>AL41+AL199</f>
        <v>0</v>
      </c>
      <c r="AM29" s="72"/>
      <c r="AN29" s="76"/>
      <c r="AO29" s="62">
        <f>AO41+AO199</f>
        <v>0</v>
      </c>
      <c r="AP29" s="72"/>
      <c r="AQ29" s="76"/>
      <c r="AR29" s="77"/>
      <c r="AS29" s="50"/>
      <c r="AT29" s="57"/>
      <c r="AU29" s="58">
        <f>AU41+AU199</f>
        <v>-1995500</v>
      </c>
      <c r="AV29" s="72"/>
      <c r="AW29" s="73"/>
      <c r="AX29" s="65"/>
      <c r="AY29" s="59">
        <f>IF(M29=0,0,AB29/M29*100)</f>
        <v>3.9886451116243262</v>
      </c>
      <c r="AZ29" s="73"/>
      <c r="BA29" s="73"/>
      <c r="BB29" s="57"/>
      <c r="BC29" s="58">
        <f>BC41+BC199</f>
        <v>-1995500</v>
      </c>
      <c r="BD29" s="72"/>
      <c r="BE29" s="73"/>
      <c r="BF29" s="57"/>
      <c r="BG29" s="72"/>
      <c r="BH29" s="76"/>
      <c r="BI29" s="78"/>
      <c r="BJ29" s="50"/>
      <c r="BK29" s="57"/>
      <c r="BL29" s="58">
        <f>BL41+BL199</f>
        <v>-1995500</v>
      </c>
      <c r="BM29" s="72"/>
      <c r="BN29" s="73"/>
      <c r="BO29" s="57"/>
      <c r="BP29" s="59">
        <f>IF(W29=0,0,AB29/W29*100)</f>
        <v>3.9886451116243262</v>
      </c>
      <c r="BQ29" s="72"/>
      <c r="BR29" s="79"/>
      <c r="BS29" s="50"/>
      <c r="BT29" s="57"/>
      <c r="BU29" s="58">
        <f>BU41+BU199</f>
        <v>-88476</v>
      </c>
      <c r="BV29" s="72"/>
      <c r="BW29" s="73"/>
      <c r="BX29" s="65"/>
      <c r="BY29" s="59">
        <f>IF(C29=0,0,AB29/C29*100)</f>
        <v>48.373167771449907</v>
      </c>
      <c r="BZ29" s="73"/>
      <c r="CA29" s="79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</row>
    <row r="30" spans="1:130" ht="20" x14ac:dyDescent="0.4">
      <c r="A30" s="56" t="s">
        <v>53</v>
      </c>
      <c r="B30" s="57"/>
      <c r="C30" s="72"/>
      <c r="D30" s="72"/>
      <c r="E30" s="73"/>
      <c r="F30" s="76"/>
      <c r="G30" s="57"/>
      <c r="H30" s="72"/>
      <c r="I30" s="72"/>
      <c r="J30" s="73"/>
      <c r="K30" s="76"/>
      <c r="L30" s="57"/>
      <c r="M30" s="72"/>
      <c r="N30" s="72"/>
      <c r="O30" s="73"/>
      <c r="P30" s="80"/>
      <c r="Q30" s="57"/>
      <c r="R30" s="72"/>
      <c r="S30" s="76"/>
      <c r="T30" s="57"/>
      <c r="U30" s="72"/>
      <c r="V30" s="57"/>
      <c r="W30" s="72"/>
      <c r="X30" s="72"/>
      <c r="Y30" s="73"/>
      <c r="Z30" s="76"/>
      <c r="AA30" s="57"/>
      <c r="AB30" s="72"/>
      <c r="AC30" s="72"/>
      <c r="AD30" s="73"/>
      <c r="AE30" s="76"/>
      <c r="AF30" s="57"/>
      <c r="AG30" s="72"/>
      <c r="AH30" s="76"/>
      <c r="AI30" s="57"/>
      <c r="AJ30" s="72"/>
      <c r="AK30" s="76"/>
      <c r="AL30" s="57"/>
      <c r="AM30" s="72"/>
      <c r="AN30" s="76"/>
      <c r="AO30" s="57"/>
      <c r="AP30" s="72"/>
      <c r="AQ30" s="76"/>
      <c r="AR30" s="77"/>
      <c r="AS30" s="50"/>
      <c r="AT30" s="57"/>
      <c r="AU30" s="72"/>
      <c r="AV30" s="72"/>
      <c r="AW30" s="73"/>
      <c r="AX30" s="65"/>
      <c r="AY30" s="73"/>
      <c r="AZ30" s="73"/>
      <c r="BA30" s="73"/>
      <c r="BB30" s="57"/>
      <c r="BC30" s="72"/>
      <c r="BD30" s="72"/>
      <c r="BE30" s="73"/>
      <c r="BF30" s="57"/>
      <c r="BG30" s="72"/>
      <c r="BH30" s="76"/>
      <c r="BI30" s="78"/>
      <c r="BJ30" s="50"/>
      <c r="BK30" s="57"/>
      <c r="BL30" s="72"/>
      <c r="BM30" s="72"/>
      <c r="BN30" s="73"/>
      <c r="BO30" s="57"/>
      <c r="BP30" s="72"/>
      <c r="BQ30" s="72"/>
      <c r="BR30" s="79"/>
      <c r="BS30" s="50"/>
      <c r="BT30" s="57"/>
      <c r="BU30" s="72"/>
      <c r="BV30" s="72"/>
      <c r="BW30" s="73"/>
      <c r="BX30" s="65"/>
      <c r="BY30" s="73"/>
      <c r="BZ30" s="73"/>
      <c r="CA30" s="79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</row>
    <row r="31" spans="1:130" s="55" customFormat="1" ht="27.75" customHeight="1" x14ac:dyDescent="0.25">
      <c r="A31" s="81" t="s">
        <v>54</v>
      </c>
      <c r="B31" s="62">
        <f>C31+D31</f>
        <v>542866850</v>
      </c>
      <c r="C31" s="58">
        <f>C43+C54+C143</f>
        <v>12048714</v>
      </c>
      <c r="D31" s="58">
        <f>D43+D54+D143</f>
        <v>530818136</v>
      </c>
      <c r="E31" s="59">
        <f>E43+E54+E143</f>
        <v>820.26</v>
      </c>
      <c r="F31" s="60">
        <f t="shared" ref="F31:F40" si="27">IF(E31=0,0,ROUND(D31/E31/12,0))</f>
        <v>53928</v>
      </c>
      <c r="G31" s="62">
        <f>H31+I31</f>
        <v>550697226</v>
      </c>
      <c r="H31" s="58">
        <f>H43+H54+H143</f>
        <v>11250173</v>
      </c>
      <c r="I31" s="58">
        <f>I43+I54+I143</f>
        <v>539447053</v>
      </c>
      <c r="J31" s="59">
        <f>J43+J54+J143</f>
        <v>872</v>
      </c>
      <c r="K31" s="60">
        <f t="shared" ref="K31:K40" si="28">IF(J31=0,0,ROUND(I31/J31/12,0))</f>
        <v>51553</v>
      </c>
      <c r="L31" s="62">
        <f>M31+N31</f>
        <v>552271636</v>
      </c>
      <c r="M31" s="58">
        <f>M43+M54+M143</f>
        <v>11309664</v>
      </c>
      <c r="N31" s="58">
        <f>N43+N54+N143</f>
        <v>540961972</v>
      </c>
      <c r="O31" s="59">
        <f>O43+O54+O143</f>
        <v>872.5</v>
      </c>
      <c r="P31" s="61">
        <f t="shared" ref="P31:P40" si="29">IF(O31=0,0,ROUND(N31/O31/12,0))</f>
        <v>51668</v>
      </c>
      <c r="Q31" s="62">
        <f>Q43+Q54+Q143</f>
        <v>27183581.100000001</v>
      </c>
      <c r="R31" s="58">
        <f>R43+R54+R143</f>
        <v>36128274.880000003</v>
      </c>
      <c r="S31" s="63">
        <f>S43+S54+S143</f>
        <v>0</v>
      </c>
      <c r="T31" s="62">
        <f>T43+T54+T143</f>
        <v>0</v>
      </c>
      <c r="U31" s="58">
        <f>U43+U54+U143</f>
        <v>9751795</v>
      </c>
      <c r="V31" s="62">
        <f>W31+X31</f>
        <v>605831696.98000002</v>
      </c>
      <c r="W31" s="58">
        <f>W43+W54+W143</f>
        <v>38493245.100000001</v>
      </c>
      <c r="X31" s="58">
        <f>X43+X54+X143</f>
        <v>567338451.88</v>
      </c>
      <c r="Y31" s="59">
        <f>Y43+Y54+Y143</f>
        <v>872.5</v>
      </c>
      <c r="Z31" s="60">
        <f t="shared" ref="Z31:Z40" si="30">IF(Y31=0,0,ROUND(X31/Y31/12,0))</f>
        <v>54187</v>
      </c>
      <c r="AA31" s="62">
        <f>AB31+AC31</f>
        <v>542748107</v>
      </c>
      <c r="AB31" s="58">
        <f>AB43+AB54+AB143</f>
        <v>15363322</v>
      </c>
      <c r="AC31" s="58">
        <f>AC43+AC54+AC143</f>
        <v>527384785</v>
      </c>
      <c r="AD31" s="59">
        <f>AD43+AD54+AD143</f>
        <v>817.79</v>
      </c>
      <c r="AE31" s="60">
        <f t="shared" ref="AE31:AE40" si="31">IF(AD31=0,0,ROUND(AC31/AD31/12,0))</f>
        <v>53741</v>
      </c>
      <c r="AF31" s="62">
        <f t="shared" ref="AF31:AQ40" si="32">AF43+AF54+AF143</f>
        <v>8917111</v>
      </c>
      <c r="AG31" s="58">
        <f t="shared" si="32"/>
        <v>32960642</v>
      </c>
      <c r="AH31" s="63">
        <f t="shared" si="32"/>
        <v>0</v>
      </c>
      <c r="AI31" s="62">
        <f t="shared" si="32"/>
        <v>0</v>
      </c>
      <c r="AJ31" s="58">
        <f t="shared" si="32"/>
        <v>0</v>
      </c>
      <c r="AK31" s="63">
        <f t="shared" si="32"/>
        <v>0</v>
      </c>
      <c r="AL31" s="62">
        <f t="shared" si="32"/>
        <v>0</v>
      </c>
      <c r="AM31" s="58">
        <f t="shared" si="32"/>
        <v>0</v>
      </c>
      <c r="AN31" s="63">
        <f t="shared" si="32"/>
        <v>0</v>
      </c>
      <c r="AO31" s="62">
        <f t="shared" si="32"/>
        <v>0</v>
      </c>
      <c r="AP31" s="58">
        <f t="shared" si="32"/>
        <v>0</v>
      </c>
      <c r="AQ31" s="63">
        <f t="shared" si="32"/>
        <v>0</v>
      </c>
      <c r="AR31" s="64"/>
      <c r="AS31" s="50"/>
      <c r="AT31" s="62">
        <f>AU31+AV31</f>
        <v>-9523529</v>
      </c>
      <c r="AU31" s="58">
        <f>AU43+AU54+AU143</f>
        <v>4053658</v>
      </c>
      <c r="AV31" s="58">
        <f>AV43+AV54+AV143</f>
        <v>-13577187</v>
      </c>
      <c r="AW31" s="59">
        <f>AW43+AW54+AW143</f>
        <v>-54.709999999999987</v>
      </c>
      <c r="AX31" s="66">
        <f>IF(L31=0,0,AA31/L31*100)</f>
        <v>98.275571588470996</v>
      </c>
      <c r="AY31" s="59">
        <f>IF(M31=0,0,AB31/M31*100)</f>
        <v>135.84242644166972</v>
      </c>
      <c r="AZ31" s="59">
        <f>IF(N31=0,0,AC31/N31*100)</f>
        <v>97.490177183840942</v>
      </c>
      <c r="BA31" s="59">
        <f>IF(O31=0,0,AD31/O31*100)</f>
        <v>93.7295128939828</v>
      </c>
      <c r="BB31" s="62">
        <f>BC31+BD31</f>
        <v>-51401282</v>
      </c>
      <c r="BC31" s="58">
        <f>BC43+BC54+BC143</f>
        <v>-4863453</v>
      </c>
      <c r="BD31" s="58">
        <f>BD43+BD54+BD143</f>
        <v>-46537829</v>
      </c>
      <c r="BE31" s="59">
        <f>BE43+BE54+BE143</f>
        <v>-54.709999999999987</v>
      </c>
      <c r="BF31" s="66">
        <f t="shared" ref="BF31:BF40" si="33">IF(F31=0,0,AE31/F31*100)</f>
        <v>99.653241358848831</v>
      </c>
      <c r="BG31" s="59">
        <f t="shared" ref="BG31:BG40" si="34">IF(K31=0,0,AE31/K31*100)</f>
        <v>104.24417589665005</v>
      </c>
      <c r="BH31" s="67">
        <f t="shared" ref="BH31:BH40" si="35">IF(P31=0,0,AE31/P31*100)</f>
        <v>104.01215452504451</v>
      </c>
      <c r="BI31" s="68"/>
      <c r="BJ31" s="50"/>
      <c r="BK31" s="62">
        <f>BL31+BM31</f>
        <v>-63083589.979999997</v>
      </c>
      <c r="BL31" s="58">
        <f>BL43+BL54+BL143</f>
        <v>-23129923.100000001</v>
      </c>
      <c r="BM31" s="58">
        <f>BM43+BM54+BM143</f>
        <v>-39953666.879999995</v>
      </c>
      <c r="BN31" s="59">
        <f>BN43+BN54+BN143</f>
        <v>-54.709999999999987</v>
      </c>
      <c r="BO31" s="66">
        <f>IF(V31=0,0,AA31/V31*100)</f>
        <v>89.587274767156572</v>
      </c>
      <c r="BP31" s="59">
        <f>IF(W31=0,0,AB31/W31*100)</f>
        <v>39.911735059198733</v>
      </c>
      <c r="BQ31" s="59">
        <f>IF(X31=0,0,AC31/X31*100)</f>
        <v>92.957701571680047</v>
      </c>
      <c r="BR31" s="67">
        <f>IF(Y31=0,0,AD31/Y31*100)</f>
        <v>93.7295128939828</v>
      </c>
      <c r="BS31" s="50"/>
      <c r="BT31" s="62">
        <f>BU31+BV31</f>
        <v>-118743</v>
      </c>
      <c r="BU31" s="58">
        <f>BU43+BU54+BU143</f>
        <v>3314608</v>
      </c>
      <c r="BV31" s="58">
        <f>BV43+BV54+BV143</f>
        <v>-3433351</v>
      </c>
      <c r="BW31" s="59">
        <f>BW43+BW54+BW143</f>
        <v>-2.4700000000000166</v>
      </c>
      <c r="BX31" s="66">
        <f>IF(B31=0,0,AA31/B31*100)</f>
        <v>99.978126680603168</v>
      </c>
      <c r="BY31" s="59">
        <f>IF(C31=0,0,AB31/C31*100)</f>
        <v>127.5100562599461</v>
      </c>
      <c r="BZ31" s="59">
        <f>IF(D31=0,0,AC31/D31*100)</f>
        <v>99.353196364790378</v>
      </c>
      <c r="CA31" s="67">
        <f>IF(E31=0,0,AD31/E31*100)</f>
        <v>99.698875966157061</v>
      </c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</row>
    <row r="32" spans="1:130" ht="20" hidden="1" x14ac:dyDescent="0.4">
      <c r="A32" s="56" t="s">
        <v>43</v>
      </c>
      <c r="B32" s="57"/>
      <c r="C32" s="58"/>
      <c r="D32" s="58">
        <f t="shared" ref="D32:E40" si="36">D44+D55+D144</f>
        <v>58055367</v>
      </c>
      <c r="E32" s="59">
        <f t="shared" si="36"/>
        <v>117.41</v>
      </c>
      <c r="F32" s="60">
        <f t="shared" si="27"/>
        <v>41206</v>
      </c>
      <c r="G32" s="57"/>
      <c r="H32" s="58"/>
      <c r="I32" s="58">
        <f t="shared" ref="I32:J40" si="37">I44+I55+I144</f>
        <v>62812623</v>
      </c>
      <c r="J32" s="59">
        <f t="shared" si="37"/>
        <v>120</v>
      </c>
      <c r="K32" s="60">
        <f t="shared" si="28"/>
        <v>43620</v>
      </c>
      <c r="L32" s="57"/>
      <c r="M32" s="58"/>
      <c r="N32" s="58">
        <f t="shared" ref="N32:O40" si="38">N44+N55+N144</f>
        <v>62352713</v>
      </c>
      <c r="O32" s="59">
        <f t="shared" si="38"/>
        <v>119.67</v>
      </c>
      <c r="P32" s="61">
        <f t="shared" si="29"/>
        <v>43420</v>
      </c>
      <c r="Q32" s="62"/>
      <c r="R32" s="58">
        <f t="shared" ref="R32:S40" si="39">R44+R55+R144</f>
        <v>12246566</v>
      </c>
      <c r="S32" s="63">
        <f t="shared" si="39"/>
        <v>0</v>
      </c>
      <c r="T32" s="62"/>
      <c r="U32" s="58">
        <f t="shared" ref="U32:U40" si="40">U44+U55+U144</f>
        <v>98130</v>
      </c>
      <c r="V32" s="57"/>
      <c r="W32" s="58"/>
      <c r="X32" s="58">
        <f t="shared" ref="X32:Y40" si="41">X44+X55+X144</f>
        <v>74501149</v>
      </c>
      <c r="Y32" s="59">
        <f t="shared" si="41"/>
        <v>119.67</v>
      </c>
      <c r="Z32" s="60">
        <f t="shared" si="30"/>
        <v>51880</v>
      </c>
      <c r="AA32" s="57"/>
      <c r="AB32" s="58"/>
      <c r="AC32" s="58">
        <f t="shared" ref="AC32:AD40" si="42">AC44+AC55+AC144</f>
        <v>56416907</v>
      </c>
      <c r="AD32" s="59">
        <f t="shared" si="42"/>
        <v>117.27000000000001</v>
      </c>
      <c r="AE32" s="60">
        <f t="shared" si="31"/>
        <v>40090</v>
      </c>
      <c r="AF32" s="62"/>
      <c r="AG32" s="58">
        <f t="shared" si="32"/>
        <v>10098884</v>
      </c>
      <c r="AH32" s="63">
        <f t="shared" si="32"/>
        <v>0</v>
      </c>
      <c r="AI32" s="62"/>
      <c r="AJ32" s="58">
        <f t="shared" si="32"/>
        <v>0</v>
      </c>
      <c r="AK32" s="63">
        <f t="shared" si="32"/>
        <v>0</v>
      </c>
      <c r="AL32" s="62"/>
      <c r="AM32" s="58">
        <f t="shared" si="32"/>
        <v>0</v>
      </c>
      <c r="AN32" s="63">
        <f t="shared" si="32"/>
        <v>0</v>
      </c>
      <c r="AO32" s="62"/>
      <c r="AP32" s="58">
        <f t="shared" si="32"/>
        <v>0</v>
      </c>
      <c r="AQ32" s="63">
        <f t="shared" si="32"/>
        <v>0</v>
      </c>
      <c r="AR32" s="64"/>
      <c r="AS32" s="50"/>
      <c r="AT32" s="57"/>
      <c r="AU32" s="58"/>
      <c r="AV32" s="58">
        <f t="shared" ref="AV32:AW40" si="43">AV44+AV55+AV144</f>
        <v>-5935806</v>
      </c>
      <c r="AW32" s="59">
        <f t="shared" si="43"/>
        <v>-2.3999999999999986</v>
      </c>
      <c r="AX32" s="65"/>
      <c r="AY32" s="59"/>
      <c r="AZ32" s="59">
        <f t="shared" ref="AZ32:BA40" si="44">IF(N32=0,0,AC32/N32*100)</f>
        <v>90.480276295275232</v>
      </c>
      <c r="BA32" s="59">
        <f t="shared" si="44"/>
        <v>97.994484833291565</v>
      </c>
      <c r="BB32" s="57"/>
      <c r="BC32" s="58"/>
      <c r="BD32" s="58">
        <f t="shared" ref="BD32:BE40" si="45">BD44+BD55+BD144</f>
        <v>-16034690</v>
      </c>
      <c r="BE32" s="59">
        <f t="shared" si="45"/>
        <v>-2.3999999999999986</v>
      </c>
      <c r="BF32" s="66">
        <f t="shared" si="33"/>
        <v>97.291656554870656</v>
      </c>
      <c r="BG32" s="59">
        <f t="shared" si="34"/>
        <v>91.907381934892257</v>
      </c>
      <c r="BH32" s="67">
        <f t="shared" si="35"/>
        <v>92.330723169046522</v>
      </c>
      <c r="BI32" s="68"/>
      <c r="BJ32" s="50"/>
      <c r="BK32" s="57"/>
      <c r="BL32" s="58"/>
      <c r="BM32" s="58">
        <f t="shared" ref="BM32:BN40" si="46">BM44+BM55+BM144</f>
        <v>-18084242</v>
      </c>
      <c r="BN32" s="59">
        <f t="shared" si="46"/>
        <v>-2.3999999999999986</v>
      </c>
      <c r="BO32" s="57"/>
      <c r="BP32" s="58"/>
      <c r="BQ32" s="59">
        <f t="shared" ref="BQ32:BR40" si="47">IF(X32=0,0,AC32/X32*100)</f>
        <v>75.726224034477639</v>
      </c>
      <c r="BR32" s="67">
        <f t="shared" si="47"/>
        <v>97.994484833291565</v>
      </c>
      <c r="BS32" s="50"/>
      <c r="BT32" s="57"/>
      <c r="BU32" s="58"/>
      <c r="BV32" s="58">
        <f t="shared" ref="BV32:BW40" si="48">BV44+BV55+BV144</f>
        <v>-1638460</v>
      </c>
      <c r="BW32" s="59">
        <f t="shared" si="48"/>
        <v>-0.13999999999999702</v>
      </c>
      <c r="BX32" s="65"/>
      <c r="BY32" s="59"/>
      <c r="BZ32" s="59">
        <f t="shared" ref="BZ32:CA40" si="49">IF(D32=0,0,AC32/D32*100)</f>
        <v>97.17776308261044</v>
      </c>
      <c r="CA32" s="67">
        <f t="shared" si="49"/>
        <v>99.88075973085769</v>
      </c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</row>
    <row r="33" spans="1:130" ht="20" hidden="1" x14ac:dyDescent="0.4">
      <c r="A33" s="56" t="s">
        <v>44</v>
      </c>
      <c r="B33" s="57"/>
      <c r="C33" s="58"/>
      <c r="D33" s="58">
        <f t="shared" si="36"/>
        <v>0</v>
      </c>
      <c r="E33" s="59">
        <f t="shared" si="36"/>
        <v>0</v>
      </c>
      <c r="F33" s="60">
        <f t="shared" si="27"/>
        <v>0</v>
      </c>
      <c r="G33" s="57"/>
      <c r="H33" s="58"/>
      <c r="I33" s="58">
        <f t="shared" si="37"/>
        <v>0</v>
      </c>
      <c r="J33" s="59">
        <f t="shared" si="37"/>
        <v>0</v>
      </c>
      <c r="K33" s="60">
        <f t="shared" si="28"/>
        <v>0</v>
      </c>
      <c r="L33" s="57"/>
      <c r="M33" s="58"/>
      <c r="N33" s="58">
        <f t="shared" si="38"/>
        <v>0</v>
      </c>
      <c r="O33" s="59">
        <f t="shared" si="38"/>
        <v>0</v>
      </c>
      <c r="P33" s="61">
        <f t="shared" si="29"/>
        <v>0</v>
      </c>
      <c r="Q33" s="62"/>
      <c r="R33" s="58">
        <f t="shared" si="39"/>
        <v>0</v>
      </c>
      <c r="S33" s="63">
        <f t="shared" si="39"/>
        <v>0</v>
      </c>
      <c r="T33" s="62"/>
      <c r="U33" s="58">
        <f t="shared" si="40"/>
        <v>0</v>
      </c>
      <c r="V33" s="57"/>
      <c r="W33" s="58"/>
      <c r="X33" s="58">
        <f t="shared" si="41"/>
        <v>0</v>
      </c>
      <c r="Y33" s="59">
        <f t="shared" si="41"/>
        <v>0</v>
      </c>
      <c r="Z33" s="60"/>
      <c r="AA33" s="57"/>
      <c r="AB33" s="58"/>
      <c r="AC33" s="58">
        <f t="shared" si="42"/>
        <v>0</v>
      </c>
      <c r="AD33" s="59">
        <f t="shared" si="42"/>
        <v>0</v>
      </c>
      <c r="AE33" s="60">
        <f t="shared" si="31"/>
        <v>0</v>
      </c>
      <c r="AF33" s="62"/>
      <c r="AG33" s="58">
        <f t="shared" si="32"/>
        <v>0</v>
      </c>
      <c r="AH33" s="63">
        <f t="shared" si="32"/>
        <v>0</v>
      </c>
      <c r="AI33" s="62"/>
      <c r="AJ33" s="58">
        <f t="shared" si="32"/>
        <v>0</v>
      </c>
      <c r="AK33" s="63">
        <f t="shared" si="32"/>
        <v>0</v>
      </c>
      <c r="AL33" s="62"/>
      <c r="AM33" s="58">
        <f t="shared" si="32"/>
        <v>0</v>
      </c>
      <c r="AN33" s="63">
        <f t="shared" si="32"/>
        <v>0</v>
      </c>
      <c r="AO33" s="62"/>
      <c r="AP33" s="58">
        <f t="shared" si="32"/>
        <v>0</v>
      </c>
      <c r="AQ33" s="63">
        <f t="shared" si="32"/>
        <v>0</v>
      </c>
      <c r="AR33" s="64"/>
      <c r="AS33" s="50"/>
      <c r="AT33" s="57"/>
      <c r="AU33" s="58"/>
      <c r="AV33" s="58">
        <f t="shared" si="43"/>
        <v>0</v>
      </c>
      <c r="AW33" s="59">
        <f t="shared" si="43"/>
        <v>0</v>
      </c>
      <c r="AX33" s="65"/>
      <c r="AY33" s="59"/>
      <c r="AZ33" s="59">
        <f t="shared" si="44"/>
        <v>0</v>
      </c>
      <c r="BA33" s="59">
        <f t="shared" si="44"/>
        <v>0</v>
      </c>
      <c r="BB33" s="57"/>
      <c r="BC33" s="58"/>
      <c r="BD33" s="58">
        <f t="shared" si="45"/>
        <v>0</v>
      </c>
      <c r="BE33" s="59">
        <f t="shared" si="45"/>
        <v>0</v>
      </c>
      <c r="BF33" s="66">
        <f t="shared" si="33"/>
        <v>0</v>
      </c>
      <c r="BG33" s="59">
        <f t="shared" si="34"/>
        <v>0</v>
      </c>
      <c r="BH33" s="67">
        <f t="shared" si="35"/>
        <v>0</v>
      </c>
      <c r="BI33" s="68"/>
      <c r="BJ33" s="50"/>
      <c r="BK33" s="57"/>
      <c r="BL33" s="58"/>
      <c r="BM33" s="58">
        <f t="shared" si="46"/>
        <v>0</v>
      </c>
      <c r="BN33" s="59">
        <f t="shared" si="46"/>
        <v>0</v>
      </c>
      <c r="BO33" s="57"/>
      <c r="BP33" s="58"/>
      <c r="BQ33" s="59">
        <f t="shared" si="47"/>
        <v>0</v>
      </c>
      <c r="BR33" s="67">
        <f t="shared" si="47"/>
        <v>0</v>
      </c>
      <c r="BS33" s="50"/>
      <c r="BT33" s="57"/>
      <c r="BU33" s="58"/>
      <c r="BV33" s="58">
        <f t="shared" si="48"/>
        <v>0</v>
      </c>
      <c r="BW33" s="59">
        <f t="shared" si="48"/>
        <v>0</v>
      </c>
      <c r="BX33" s="65"/>
      <c r="BY33" s="59"/>
      <c r="BZ33" s="59">
        <f t="shared" si="49"/>
        <v>0</v>
      </c>
      <c r="CA33" s="67">
        <f t="shared" si="49"/>
        <v>0</v>
      </c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</row>
    <row r="34" spans="1:130" ht="20" hidden="1" x14ac:dyDescent="0.4">
      <c r="A34" s="56" t="s">
        <v>45</v>
      </c>
      <c r="B34" s="57"/>
      <c r="C34" s="58"/>
      <c r="D34" s="58">
        <f t="shared" si="36"/>
        <v>0</v>
      </c>
      <c r="E34" s="59">
        <f t="shared" si="36"/>
        <v>0</v>
      </c>
      <c r="F34" s="60">
        <f t="shared" si="27"/>
        <v>0</v>
      </c>
      <c r="G34" s="57"/>
      <c r="H34" s="58"/>
      <c r="I34" s="58">
        <f t="shared" si="37"/>
        <v>0</v>
      </c>
      <c r="J34" s="59">
        <f t="shared" si="37"/>
        <v>0</v>
      </c>
      <c r="K34" s="60">
        <f t="shared" si="28"/>
        <v>0</v>
      </c>
      <c r="L34" s="57"/>
      <c r="M34" s="58"/>
      <c r="N34" s="58">
        <f t="shared" si="38"/>
        <v>0</v>
      </c>
      <c r="O34" s="59">
        <f t="shared" si="38"/>
        <v>0</v>
      </c>
      <c r="P34" s="61">
        <f t="shared" si="29"/>
        <v>0</v>
      </c>
      <c r="Q34" s="62"/>
      <c r="R34" s="58">
        <f t="shared" si="39"/>
        <v>0</v>
      </c>
      <c r="S34" s="63">
        <f t="shared" si="39"/>
        <v>0</v>
      </c>
      <c r="T34" s="62"/>
      <c r="U34" s="58">
        <f t="shared" si="40"/>
        <v>0</v>
      </c>
      <c r="V34" s="57"/>
      <c r="W34" s="58"/>
      <c r="X34" s="58">
        <f t="shared" si="41"/>
        <v>0</v>
      </c>
      <c r="Y34" s="59">
        <f t="shared" si="41"/>
        <v>0</v>
      </c>
      <c r="Z34" s="60"/>
      <c r="AA34" s="57"/>
      <c r="AB34" s="58"/>
      <c r="AC34" s="58">
        <f t="shared" si="42"/>
        <v>0</v>
      </c>
      <c r="AD34" s="59">
        <f t="shared" si="42"/>
        <v>0</v>
      </c>
      <c r="AE34" s="60">
        <f t="shared" si="31"/>
        <v>0</v>
      </c>
      <c r="AF34" s="62"/>
      <c r="AG34" s="58">
        <f t="shared" si="32"/>
        <v>0</v>
      </c>
      <c r="AH34" s="63">
        <f t="shared" si="32"/>
        <v>0</v>
      </c>
      <c r="AI34" s="62"/>
      <c r="AJ34" s="58">
        <f t="shared" si="32"/>
        <v>0</v>
      </c>
      <c r="AK34" s="63">
        <f t="shared" si="32"/>
        <v>0</v>
      </c>
      <c r="AL34" s="62"/>
      <c r="AM34" s="58">
        <f t="shared" si="32"/>
        <v>0</v>
      </c>
      <c r="AN34" s="63">
        <f t="shared" si="32"/>
        <v>0</v>
      </c>
      <c r="AO34" s="62"/>
      <c r="AP34" s="58">
        <f t="shared" si="32"/>
        <v>0</v>
      </c>
      <c r="AQ34" s="63">
        <f t="shared" si="32"/>
        <v>0</v>
      </c>
      <c r="AR34" s="64"/>
      <c r="AS34" s="50"/>
      <c r="AT34" s="57"/>
      <c r="AU34" s="58"/>
      <c r="AV34" s="58">
        <f t="shared" si="43"/>
        <v>0</v>
      </c>
      <c r="AW34" s="59">
        <f t="shared" si="43"/>
        <v>0</v>
      </c>
      <c r="AX34" s="65"/>
      <c r="AY34" s="59"/>
      <c r="AZ34" s="59">
        <f t="shared" si="44"/>
        <v>0</v>
      </c>
      <c r="BA34" s="59">
        <f t="shared" si="44"/>
        <v>0</v>
      </c>
      <c r="BB34" s="57"/>
      <c r="BC34" s="58"/>
      <c r="BD34" s="58">
        <f t="shared" si="45"/>
        <v>0</v>
      </c>
      <c r="BE34" s="59">
        <f t="shared" si="45"/>
        <v>0</v>
      </c>
      <c r="BF34" s="66">
        <f t="shared" si="33"/>
        <v>0</v>
      </c>
      <c r="BG34" s="59">
        <f t="shared" si="34"/>
        <v>0</v>
      </c>
      <c r="BH34" s="67">
        <f t="shared" si="35"/>
        <v>0</v>
      </c>
      <c r="BI34" s="68"/>
      <c r="BJ34" s="50"/>
      <c r="BK34" s="57"/>
      <c r="BL34" s="58"/>
      <c r="BM34" s="58">
        <f t="shared" si="46"/>
        <v>0</v>
      </c>
      <c r="BN34" s="59">
        <f t="shared" si="46"/>
        <v>0</v>
      </c>
      <c r="BO34" s="57"/>
      <c r="BP34" s="58"/>
      <c r="BQ34" s="59">
        <f t="shared" si="47"/>
        <v>0</v>
      </c>
      <c r="BR34" s="67">
        <f t="shared" si="47"/>
        <v>0</v>
      </c>
      <c r="BS34" s="50"/>
      <c r="BT34" s="57"/>
      <c r="BU34" s="58"/>
      <c r="BV34" s="58">
        <f t="shared" si="48"/>
        <v>0</v>
      </c>
      <c r="BW34" s="59">
        <f t="shared" si="48"/>
        <v>0</v>
      </c>
      <c r="BX34" s="65"/>
      <c r="BY34" s="59"/>
      <c r="BZ34" s="59">
        <f t="shared" si="49"/>
        <v>0</v>
      </c>
      <c r="CA34" s="67">
        <f t="shared" si="49"/>
        <v>0</v>
      </c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</row>
    <row r="35" spans="1:130" ht="20" hidden="1" x14ac:dyDescent="0.4">
      <c r="A35" s="69" t="s">
        <v>46</v>
      </c>
      <c r="B35" s="57"/>
      <c r="C35" s="58"/>
      <c r="D35" s="58">
        <f t="shared" si="36"/>
        <v>0</v>
      </c>
      <c r="E35" s="59">
        <f t="shared" si="36"/>
        <v>0</v>
      </c>
      <c r="F35" s="60">
        <f t="shared" si="27"/>
        <v>0</v>
      </c>
      <c r="G35" s="57"/>
      <c r="H35" s="58"/>
      <c r="I35" s="58">
        <f t="shared" si="37"/>
        <v>0</v>
      </c>
      <c r="J35" s="59">
        <f t="shared" si="37"/>
        <v>0</v>
      </c>
      <c r="K35" s="60">
        <f t="shared" si="28"/>
        <v>0</v>
      </c>
      <c r="L35" s="57"/>
      <c r="M35" s="58"/>
      <c r="N35" s="58">
        <f t="shared" si="38"/>
        <v>0</v>
      </c>
      <c r="O35" s="59">
        <f t="shared" si="38"/>
        <v>0</v>
      </c>
      <c r="P35" s="61">
        <f t="shared" si="29"/>
        <v>0</v>
      </c>
      <c r="Q35" s="62"/>
      <c r="R35" s="58">
        <f t="shared" si="39"/>
        <v>0</v>
      </c>
      <c r="S35" s="63">
        <f t="shared" si="39"/>
        <v>0</v>
      </c>
      <c r="T35" s="62"/>
      <c r="U35" s="58">
        <f t="shared" si="40"/>
        <v>0</v>
      </c>
      <c r="V35" s="57"/>
      <c r="W35" s="58"/>
      <c r="X35" s="58">
        <f t="shared" si="41"/>
        <v>0</v>
      </c>
      <c r="Y35" s="59">
        <f t="shared" si="41"/>
        <v>0</v>
      </c>
      <c r="Z35" s="60">
        <f t="shared" si="30"/>
        <v>0</v>
      </c>
      <c r="AA35" s="57"/>
      <c r="AB35" s="58"/>
      <c r="AC35" s="58">
        <f t="shared" si="42"/>
        <v>0</v>
      </c>
      <c r="AD35" s="59">
        <f t="shared" si="42"/>
        <v>0</v>
      </c>
      <c r="AE35" s="60">
        <f t="shared" si="31"/>
        <v>0</v>
      </c>
      <c r="AF35" s="62"/>
      <c r="AG35" s="58">
        <f t="shared" si="32"/>
        <v>0</v>
      </c>
      <c r="AH35" s="63">
        <f t="shared" si="32"/>
        <v>0</v>
      </c>
      <c r="AI35" s="62"/>
      <c r="AJ35" s="58">
        <f t="shared" si="32"/>
        <v>0</v>
      </c>
      <c r="AK35" s="63">
        <f t="shared" si="32"/>
        <v>0</v>
      </c>
      <c r="AL35" s="62"/>
      <c r="AM35" s="58">
        <f t="shared" si="32"/>
        <v>0</v>
      </c>
      <c r="AN35" s="63">
        <f t="shared" si="32"/>
        <v>0</v>
      </c>
      <c r="AO35" s="62"/>
      <c r="AP35" s="58">
        <f t="shared" si="32"/>
        <v>0</v>
      </c>
      <c r="AQ35" s="63">
        <f t="shared" si="32"/>
        <v>0</v>
      </c>
      <c r="AR35" s="64"/>
      <c r="AS35" s="50"/>
      <c r="AT35" s="57"/>
      <c r="AU35" s="58"/>
      <c r="AV35" s="58">
        <f t="shared" si="43"/>
        <v>0</v>
      </c>
      <c r="AW35" s="59">
        <f t="shared" si="43"/>
        <v>0</v>
      </c>
      <c r="AX35" s="65"/>
      <c r="AY35" s="59"/>
      <c r="AZ35" s="59">
        <f t="shared" si="44"/>
        <v>0</v>
      </c>
      <c r="BA35" s="59">
        <f t="shared" si="44"/>
        <v>0</v>
      </c>
      <c r="BB35" s="57"/>
      <c r="BC35" s="58"/>
      <c r="BD35" s="58">
        <f t="shared" si="45"/>
        <v>0</v>
      </c>
      <c r="BE35" s="59">
        <f t="shared" si="45"/>
        <v>0</v>
      </c>
      <c r="BF35" s="66">
        <f t="shared" si="33"/>
        <v>0</v>
      </c>
      <c r="BG35" s="59">
        <f t="shared" si="34"/>
        <v>0</v>
      </c>
      <c r="BH35" s="67">
        <f t="shared" si="35"/>
        <v>0</v>
      </c>
      <c r="BI35" s="68"/>
      <c r="BJ35" s="50"/>
      <c r="BK35" s="57"/>
      <c r="BL35" s="58"/>
      <c r="BM35" s="58">
        <f t="shared" si="46"/>
        <v>0</v>
      </c>
      <c r="BN35" s="59">
        <f t="shared" si="46"/>
        <v>0</v>
      </c>
      <c r="BO35" s="57"/>
      <c r="BP35" s="58"/>
      <c r="BQ35" s="59">
        <f t="shared" si="47"/>
        <v>0</v>
      </c>
      <c r="BR35" s="67">
        <f t="shared" si="47"/>
        <v>0</v>
      </c>
      <c r="BS35" s="50"/>
      <c r="BT35" s="57"/>
      <c r="BU35" s="58"/>
      <c r="BV35" s="58">
        <f t="shared" si="48"/>
        <v>0</v>
      </c>
      <c r="BW35" s="59">
        <f t="shared" si="48"/>
        <v>0</v>
      </c>
      <c r="BX35" s="65"/>
      <c r="BY35" s="59"/>
      <c r="BZ35" s="59">
        <f t="shared" si="49"/>
        <v>0</v>
      </c>
      <c r="CA35" s="67">
        <f t="shared" si="49"/>
        <v>0</v>
      </c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</row>
    <row r="36" spans="1:130" ht="20" hidden="1" x14ac:dyDescent="0.4">
      <c r="A36" s="69" t="s">
        <v>47</v>
      </c>
      <c r="B36" s="57"/>
      <c r="C36" s="58"/>
      <c r="D36" s="58">
        <f t="shared" si="36"/>
        <v>0</v>
      </c>
      <c r="E36" s="59">
        <f t="shared" si="36"/>
        <v>0</v>
      </c>
      <c r="F36" s="60">
        <f t="shared" si="27"/>
        <v>0</v>
      </c>
      <c r="G36" s="57"/>
      <c r="H36" s="58"/>
      <c r="I36" s="58">
        <f t="shared" si="37"/>
        <v>0</v>
      </c>
      <c r="J36" s="59">
        <f t="shared" si="37"/>
        <v>0</v>
      </c>
      <c r="K36" s="60">
        <f t="shared" si="28"/>
        <v>0</v>
      </c>
      <c r="L36" s="57"/>
      <c r="M36" s="58"/>
      <c r="N36" s="58">
        <f t="shared" si="38"/>
        <v>0</v>
      </c>
      <c r="O36" s="59">
        <f t="shared" si="38"/>
        <v>0</v>
      </c>
      <c r="P36" s="61">
        <f t="shared" si="29"/>
        <v>0</v>
      </c>
      <c r="Q36" s="62"/>
      <c r="R36" s="58">
        <f t="shared" si="39"/>
        <v>0</v>
      </c>
      <c r="S36" s="63">
        <f t="shared" si="39"/>
        <v>0</v>
      </c>
      <c r="T36" s="62"/>
      <c r="U36" s="58">
        <f t="shared" si="40"/>
        <v>0</v>
      </c>
      <c r="V36" s="57"/>
      <c r="W36" s="58"/>
      <c r="X36" s="58">
        <f t="shared" si="41"/>
        <v>0</v>
      </c>
      <c r="Y36" s="59">
        <f t="shared" si="41"/>
        <v>0</v>
      </c>
      <c r="Z36" s="60">
        <f t="shared" si="30"/>
        <v>0</v>
      </c>
      <c r="AA36" s="57"/>
      <c r="AB36" s="58"/>
      <c r="AC36" s="58">
        <f t="shared" si="42"/>
        <v>0</v>
      </c>
      <c r="AD36" s="59">
        <f t="shared" si="42"/>
        <v>0</v>
      </c>
      <c r="AE36" s="60">
        <f t="shared" si="31"/>
        <v>0</v>
      </c>
      <c r="AF36" s="62"/>
      <c r="AG36" s="58">
        <f t="shared" si="32"/>
        <v>0</v>
      </c>
      <c r="AH36" s="63">
        <f t="shared" si="32"/>
        <v>0</v>
      </c>
      <c r="AI36" s="62"/>
      <c r="AJ36" s="58">
        <f t="shared" si="32"/>
        <v>0</v>
      </c>
      <c r="AK36" s="63">
        <f t="shared" si="32"/>
        <v>0</v>
      </c>
      <c r="AL36" s="62"/>
      <c r="AM36" s="58">
        <f t="shared" si="32"/>
        <v>0</v>
      </c>
      <c r="AN36" s="63">
        <f t="shared" si="32"/>
        <v>0</v>
      </c>
      <c r="AO36" s="62"/>
      <c r="AP36" s="58">
        <f t="shared" si="32"/>
        <v>0</v>
      </c>
      <c r="AQ36" s="63">
        <f t="shared" si="32"/>
        <v>0</v>
      </c>
      <c r="AR36" s="64"/>
      <c r="AS36" s="50"/>
      <c r="AT36" s="57"/>
      <c r="AU36" s="58"/>
      <c r="AV36" s="58">
        <f t="shared" si="43"/>
        <v>0</v>
      </c>
      <c r="AW36" s="59">
        <f t="shared" si="43"/>
        <v>0</v>
      </c>
      <c r="AX36" s="65"/>
      <c r="AY36" s="59"/>
      <c r="AZ36" s="59">
        <f t="shared" si="44"/>
        <v>0</v>
      </c>
      <c r="BA36" s="59">
        <f t="shared" si="44"/>
        <v>0</v>
      </c>
      <c r="BB36" s="57"/>
      <c r="BC36" s="58"/>
      <c r="BD36" s="58">
        <f t="shared" si="45"/>
        <v>0</v>
      </c>
      <c r="BE36" s="59">
        <f t="shared" si="45"/>
        <v>0</v>
      </c>
      <c r="BF36" s="66">
        <f t="shared" si="33"/>
        <v>0</v>
      </c>
      <c r="BG36" s="59">
        <f t="shared" si="34"/>
        <v>0</v>
      </c>
      <c r="BH36" s="67">
        <f t="shared" si="35"/>
        <v>0</v>
      </c>
      <c r="BI36" s="68"/>
      <c r="BJ36" s="50"/>
      <c r="BK36" s="57"/>
      <c r="BL36" s="58"/>
      <c r="BM36" s="58">
        <f t="shared" si="46"/>
        <v>0</v>
      </c>
      <c r="BN36" s="59">
        <f t="shared" si="46"/>
        <v>0</v>
      </c>
      <c r="BO36" s="57"/>
      <c r="BP36" s="58"/>
      <c r="BQ36" s="59">
        <f t="shared" si="47"/>
        <v>0</v>
      </c>
      <c r="BR36" s="67">
        <f t="shared" si="47"/>
        <v>0</v>
      </c>
      <c r="BS36" s="50"/>
      <c r="BT36" s="57"/>
      <c r="BU36" s="58"/>
      <c r="BV36" s="58">
        <f t="shared" si="48"/>
        <v>0</v>
      </c>
      <c r="BW36" s="59">
        <f t="shared" si="48"/>
        <v>0</v>
      </c>
      <c r="BX36" s="65"/>
      <c r="BY36" s="59"/>
      <c r="BZ36" s="59">
        <f t="shared" si="49"/>
        <v>0</v>
      </c>
      <c r="CA36" s="67">
        <f t="shared" si="49"/>
        <v>0</v>
      </c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</row>
    <row r="37" spans="1:130" ht="20" hidden="1" x14ac:dyDescent="0.4">
      <c r="A37" s="69" t="s">
        <v>48</v>
      </c>
      <c r="B37" s="57"/>
      <c r="C37" s="58"/>
      <c r="D37" s="58">
        <f t="shared" si="36"/>
        <v>0</v>
      </c>
      <c r="E37" s="59">
        <f t="shared" si="36"/>
        <v>0</v>
      </c>
      <c r="F37" s="60">
        <f t="shared" si="27"/>
        <v>0</v>
      </c>
      <c r="G37" s="57"/>
      <c r="H37" s="58"/>
      <c r="I37" s="58">
        <f t="shared" si="37"/>
        <v>0</v>
      </c>
      <c r="J37" s="59">
        <f t="shared" si="37"/>
        <v>0</v>
      </c>
      <c r="K37" s="60">
        <f t="shared" si="28"/>
        <v>0</v>
      </c>
      <c r="L37" s="57"/>
      <c r="M37" s="58"/>
      <c r="N37" s="58">
        <f t="shared" si="38"/>
        <v>0</v>
      </c>
      <c r="O37" s="59">
        <f t="shared" si="38"/>
        <v>0</v>
      </c>
      <c r="P37" s="61">
        <f t="shared" si="29"/>
        <v>0</v>
      </c>
      <c r="Q37" s="62"/>
      <c r="R37" s="58">
        <f t="shared" si="39"/>
        <v>0</v>
      </c>
      <c r="S37" s="63">
        <f t="shared" si="39"/>
        <v>0</v>
      </c>
      <c r="T37" s="62"/>
      <c r="U37" s="58">
        <f t="shared" si="40"/>
        <v>0</v>
      </c>
      <c r="V37" s="57"/>
      <c r="W37" s="58"/>
      <c r="X37" s="58">
        <f t="shared" si="41"/>
        <v>0</v>
      </c>
      <c r="Y37" s="59">
        <f t="shared" si="41"/>
        <v>0</v>
      </c>
      <c r="Z37" s="60">
        <f t="shared" si="30"/>
        <v>0</v>
      </c>
      <c r="AA37" s="57"/>
      <c r="AB37" s="58"/>
      <c r="AC37" s="58">
        <f t="shared" si="42"/>
        <v>0</v>
      </c>
      <c r="AD37" s="59">
        <f t="shared" si="42"/>
        <v>0</v>
      </c>
      <c r="AE37" s="60">
        <f t="shared" si="31"/>
        <v>0</v>
      </c>
      <c r="AF37" s="62"/>
      <c r="AG37" s="58">
        <f t="shared" si="32"/>
        <v>0</v>
      </c>
      <c r="AH37" s="63">
        <f t="shared" si="32"/>
        <v>0</v>
      </c>
      <c r="AI37" s="62"/>
      <c r="AJ37" s="58">
        <f t="shared" si="32"/>
        <v>0</v>
      </c>
      <c r="AK37" s="63">
        <f t="shared" si="32"/>
        <v>0</v>
      </c>
      <c r="AL37" s="62"/>
      <c r="AM37" s="58">
        <f t="shared" si="32"/>
        <v>0</v>
      </c>
      <c r="AN37" s="63">
        <f t="shared" si="32"/>
        <v>0</v>
      </c>
      <c r="AO37" s="62"/>
      <c r="AP37" s="58">
        <f t="shared" si="32"/>
        <v>0</v>
      </c>
      <c r="AQ37" s="63">
        <f t="shared" si="32"/>
        <v>0</v>
      </c>
      <c r="AR37" s="64"/>
      <c r="AS37" s="50"/>
      <c r="AT37" s="57"/>
      <c r="AU37" s="58"/>
      <c r="AV37" s="58">
        <f t="shared" si="43"/>
        <v>0</v>
      </c>
      <c r="AW37" s="59">
        <f t="shared" si="43"/>
        <v>0</v>
      </c>
      <c r="AX37" s="65"/>
      <c r="AY37" s="59"/>
      <c r="AZ37" s="59">
        <f t="shared" si="44"/>
        <v>0</v>
      </c>
      <c r="BA37" s="59">
        <f t="shared" si="44"/>
        <v>0</v>
      </c>
      <c r="BB37" s="57"/>
      <c r="BC37" s="58"/>
      <c r="BD37" s="58">
        <f t="shared" si="45"/>
        <v>0</v>
      </c>
      <c r="BE37" s="59">
        <f t="shared" si="45"/>
        <v>0</v>
      </c>
      <c r="BF37" s="66">
        <f t="shared" si="33"/>
        <v>0</v>
      </c>
      <c r="BG37" s="59">
        <f t="shared" si="34"/>
        <v>0</v>
      </c>
      <c r="BH37" s="67">
        <f t="shared" si="35"/>
        <v>0</v>
      </c>
      <c r="BI37" s="68"/>
      <c r="BJ37" s="50"/>
      <c r="BK37" s="57"/>
      <c r="BL37" s="58"/>
      <c r="BM37" s="58">
        <f t="shared" si="46"/>
        <v>0</v>
      </c>
      <c r="BN37" s="59">
        <f t="shared" si="46"/>
        <v>0</v>
      </c>
      <c r="BO37" s="57"/>
      <c r="BP37" s="58"/>
      <c r="BQ37" s="59">
        <f t="shared" si="47"/>
        <v>0</v>
      </c>
      <c r="BR37" s="67">
        <f t="shared" si="47"/>
        <v>0</v>
      </c>
      <c r="BS37" s="50"/>
      <c r="BT37" s="57"/>
      <c r="BU37" s="58"/>
      <c r="BV37" s="58">
        <f t="shared" si="48"/>
        <v>0</v>
      </c>
      <c r="BW37" s="59">
        <f t="shared" si="48"/>
        <v>0</v>
      </c>
      <c r="BX37" s="65"/>
      <c r="BY37" s="59"/>
      <c r="BZ37" s="59">
        <f t="shared" si="49"/>
        <v>0</v>
      </c>
      <c r="CA37" s="67">
        <f t="shared" si="49"/>
        <v>0</v>
      </c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</row>
    <row r="38" spans="1:130" ht="20" hidden="1" x14ac:dyDescent="0.4">
      <c r="A38" s="69" t="s">
        <v>49</v>
      </c>
      <c r="B38" s="57"/>
      <c r="C38" s="58"/>
      <c r="D38" s="58">
        <f t="shared" si="36"/>
        <v>472762769</v>
      </c>
      <c r="E38" s="59">
        <f t="shared" si="36"/>
        <v>702.85</v>
      </c>
      <c r="F38" s="60">
        <f t="shared" si="27"/>
        <v>56053</v>
      </c>
      <c r="G38" s="57"/>
      <c r="H38" s="58"/>
      <c r="I38" s="58">
        <f t="shared" si="37"/>
        <v>476634430</v>
      </c>
      <c r="J38" s="59">
        <f t="shared" si="37"/>
        <v>752</v>
      </c>
      <c r="K38" s="60">
        <f t="shared" si="28"/>
        <v>52819</v>
      </c>
      <c r="L38" s="57"/>
      <c r="M38" s="58"/>
      <c r="N38" s="58">
        <f t="shared" si="38"/>
        <v>478609259</v>
      </c>
      <c r="O38" s="59">
        <f t="shared" si="38"/>
        <v>752.82999999999993</v>
      </c>
      <c r="P38" s="61">
        <f t="shared" si="29"/>
        <v>52979</v>
      </c>
      <c r="Q38" s="62"/>
      <c r="R38" s="58">
        <f t="shared" si="39"/>
        <v>23881708.880000003</v>
      </c>
      <c r="S38" s="63">
        <f t="shared" si="39"/>
        <v>0</v>
      </c>
      <c r="T38" s="62"/>
      <c r="U38" s="58">
        <f t="shared" si="40"/>
        <v>9653665</v>
      </c>
      <c r="V38" s="57"/>
      <c r="W38" s="58"/>
      <c r="X38" s="58">
        <f t="shared" si="41"/>
        <v>492837302.88</v>
      </c>
      <c r="Y38" s="59">
        <f t="shared" si="41"/>
        <v>752.82999999999993</v>
      </c>
      <c r="Z38" s="60">
        <f t="shared" si="30"/>
        <v>54554</v>
      </c>
      <c r="AA38" s="57"/>
      <c r="AB38" s="58"/>
      <c r="AC38" s="58">
        <f t="shared" si="42"/>
        <v>470967878</v>
      </c>
      <c r="AD38" s="59">
        <f t="shared" si="42"/>
        <v>700.52</v>
      </c>
      <c r="AE38" s="60">
        <f t="shared" si="31"/>
        <v>56026</v>
      </c>
      <c r="AF38" s="62"/>
      <c r="AG38" s="58">
        <f t="shared" si="32"/>
        <v>22861758</v>
      </c>
      <c r="AH38" s="63">
        <f t="shared" si="32"/>
        <v>0</v>
      </c>
      <c r="AI38" s="62"/>
      <c r="AJ38" s="58">
        <f t="shared" si="32"/>
        <v>0</v>
      </c>
      <c r="AK38" s="63">
        <f t="shared" si="32"/>
        <v>0</v>
      </c>
      <c r="AL38" s="62"/>
      <c r="AM38" s="58">
        <f t="shared" si="32"/>
        <v>0</v>
      </c>
      <c r="AN38" s="63">
        <f t="shared" si="32"/>
        <v>0</v>
      </c>
      <c r="AO38" s="62"/>
      <c r="AP38" s="58">
        <f t="shared" si="32"/>
        <v>0</v>
      </c>
      <c r="AQ38" s="63">
        <f t="shared" si="32"/>
        <v>0</v>
      </c>
      <c r="AR38" s="64"/>
      <c r="AS38" s="50"/>
      <c r="AT38" s="57"/>
      <c r="AU38" s="58"/>
      <c r="AV38" s="58">
        <f t="shared" si="43"/>
        <v>-7641381</v>
      </c>
      <c r="AW38" s="59">
        <f t="shared" si="43"/>
        <v>-52.309999999999988</v>
      </c>
      <c r="AX38" s="65"/>
      <c r="AY38" s="59"/>
      <c r="AZ38" s="59">
        <f t="shared" si="44"/>
        <v>98.40341972991375</v>
      </c>
      <c r="BA38" s="59">
        <f t="shared" si="44"/>
        <v>93.051552143246155</v>
      </c>
      <c r="BB38" s="57"/>
      <c r="BC38" s="58"/>
      <c r="BD38" s="58">
        <f t="shared" si="45"/>
        <v>-30503139</v>
      </c>
      <c r="BE38" s="59">
        <f t="shared" si="45"/>
        <v>-52.309999999999988</v>
      </c>
      <c r="BF38" s="66">
        <f t="shared" si="33"/>
        <v>99.951831302517263</v>
      </c>
      <c r="BG38" s="59">
        <f t="shared" si="34"/>
        <v>106.07167875196426</v>
      </c>
      <c r="BH38" s="67">
        <f t="shared" si="35"/>
        <v>105.75133543479491</v>
      </c>
      <c r="BI38" s="68"/>
      <c r="BJ38" s="50"/>
      <c r="BK38" s="57"/>
      <c r="BL38" s="58"/>
      <c r="BM38" s="58">
        <f t="shared" si="46"/>
        <v>-21869424.879999995</v>
      </c>
      <c r="BN38" s="59">
        <f t="shared" si="46"/>
        <v>-52.309999999999988</v>
      </c>
      <c r="BO38" s="57"/>
      <c r="BP38" s="58"/>
      <c r="BQ38" s="59">
        <f t="shared" si="47"/>
        <v>95.562546756870603</v>
      </c>
      <c r="BR38" s="67">
        <f t="shared" si="47"/>
        <v>93.051552143246155</v>
      </c>
      <c r="BS38" s="50"/>
      <c r="BT38" s="57"/>
      <c r="BU38" s="58"/>
      <c r="BV38" s="58">
        <f t="shared" si="48"/>
        <v>-1794891</v>
      </c>
      <c r="BW38" s="59">
        <f t="shared" si="48"/>
        <v>-2.3300000000000196</v>
      </c>
      <c r="BX38" s="65"/>
      <c r="BY38" s="59"/>
      <c r="BZ38" s="59">
        <f t="shared" si="49"/>
        <v>99.620340027241014</v>
      </c>
      <c r="CA38" s="67">
        <f t="shared" si="49"/>
        <v>99.668492565981353</v>
      </c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</row>
    <row r="39" spans="1:130" ht="20" hidden="1" x14ac:dyDescent="0.4">
      <c r="A39" s="70" t="s">
        <v>50</v>
      </c>
      <c r="B39" s="57"/>
      <c r="C39" s="58"/>
      <c r="D39" s="58">
        <f t="shared" si="36"/>
        <v>0</v>
      </c>
      <c r="E39" s="59">
        <f t="shared" si="36"/>
        <v>0</v>
      </c>
      <c r="F39" s="60">
        <f t="shared" si="27"/>
        <v>0</v>
      </c>
      <c r="G39" s="57"/>
      <c r="H39" s="58"/>
      <c r="I39" s="58">
        <f t="shared" si="37"/>
        <v>0</v>
      </c>
      <c r="J39" s="59">
        <f t="shared" si="37"/>
        <v>0</v>
      </c>
      <c r="K39" s="60">
        <f t="shared" si="28"/>
        <v>0</v>
      </c>
      <c r="L39" s="57"/>
      <c r="M39" s="58"/>
      <c r="N39" s="58">
        <f t="shared" si="38"/>
        <v>0</v>
      </c>
      <c r="O39" s="59">
        <f t="shared" si="38"/>
        <v>0</v>
      </c>
      <c r="P39" s="61">
        <f t="shared" si="29"/>
        <v>0</v>
      </c>
      <c r="Q39" s="62"/>
      <c r="R39" s="58">
        <f t="shared" si="39"/>
        <v>0</v>
      </c>
      <c r="S39" s="63">
        <f t="shared" si="39"/>
        <v>0</v>
      </c>
      <c r="T39" s="62"/>
      <c r="U39" s="58">
        <f t="shared" si="40"/>
        <v>0</v>
      </c>
      <c r="V39" s="57"/>
      <c r="W39" s="58"/>
      <c r="X39" s="58">
        <f t="shared" si="41"/>
        <v>0</v>
      </c>
      <c r="Y39" s="59">
        <f t="shared" si="41"/>
        <v>0</v>
      </c>
      <c r="Z39" s="60">
        <f t="shared" si="30"/>
        <v>0</v>
      </c>
      <c r="AA39" s="57"/>
      <c r="AB39" s="58"/>
      <c r="AC39" s="58">
        <f t="shared" si="42"/>
        <v>0</v>
      </c>
      <c r="AD39" s="59">
        <f t="shared" si="42"/>
        <v>0</v>
      </c>
      <c r="AE39" s="60">
        <f t="shared" si="31"/>
        <v>0</v>
      </c>
      <c r="AF39" s="62"/>
      <c r="AG39" s="58">
        <f t="shared" si="32"/>
        <v>0</v>
      </c>
      <c r="AH39" s="63">
        <f t="shared" si="32"/>
        <v>0</v>
      </c>
      <c r="AI39" s="62"/>
      <c r="AJ39" s="58">
        <f t="shared" si="32"/>
        <v>0</v>
      </c>
      <c r="AK39" s="63">
        <f t="shared" si="32"/>
        <v>0</v>
      </c>
      <c r="AL39" s="62"/>
      <c r="AM39" s="58">
        <f t="shared" si="32"/>
        <v>0</v>
      </c>
      <c r="AN39" s="63">
        <f t="shared" si="32"/>
        <v>0</v>
      </c>
      <c r="AO39" s="62"/>
      <c r="AP39" s="58">
        <f t="shared" si="32"/>
        <v>0</v>
      </c>
      <c r="AQ39" s="63">
        <f t="shared" si="32"/>
        <v>0</v>
      </c>
      <c r="AR39" s="64"/>
      <c r="AS39" s="50"/>
      <c r="AT39" s="57"/>
      <c r="AU39" s="58"/>
      <c r="AV39" s="58">
        <f t="shared" si="43"/>
        <v>0</v>
      </c>
      <c r="AW39" s="59">
        <f t="shared" si="43"/>
        <v>0</v>
      </c>
      <c r="AX39" s="65"/>
      <c r="AY39" s="59"/>
      <c r="AZ39" s="59">
        <f t="shared" si="44"/>
        <v>0</v>
      </c>
      <c r="BA39" s="59">
        <f t="shared" si="44"/>
        <v>0</v>
      </c>
      <c r="BB39" s="57"/>
      <c r="BC39" s="58"/>
      <c r="BD39" s="58">
        <f t="shared" si="45"/>
        <v>0</v>
      </c>
      <c r="BE39" s="59">
        <f t="shared" si="45"/>
        <v>0</v>
      </c>
      <c r="BF39" s="66">
        <f t="shared" si="33"/>
        <v>0</v>
      </c>
      <c r="BG39" s="59">
        <f t="shared" si="34"/>
        <v>0</v>
      </c>
      <c r="BH39" s="67">
        <f t="shared" si="35"/>
        <v>0</v>
      </c>
      <c r="BI39" s="68"/>
      <c r="BJ39" s="50"/>
      <c r="BK39" s="57"/>
      <c r="BL39" s="58"/>
      <c r="BM39" s="58">
        <f t="shared" si="46"/>
        <v>0</v>
      </c>
      <c r="BN39" s="59">
        <f t="shared" si="46"/>
        <v>0</v>
      </c>
      <c r="BO39" s="57"/>
      <c r="BP39" s="58"/>
      <c r="BQ39" s="59">
        <f t="shared" si="47"/>
        <v>0</v>
      </c>
      <c r="BR39" s="67">
        <f t="shared" si="47"/>
        <v>0</v>
      </c>
      <c r="BS39" s="50"/>
      <c r="BT39" s="57"/>
      <c r="BU39" s="58"/>
      <c r="BV39" s="58">
        <f t="shared" si="48"/>
        <v>0</v>
      </c>
      <c r="BW39" s="59">
        <f t="shared" si="48"/>
        <v>0</v>
      </c>
      <c r="BX39" s="65"/>
      <c r="BY39" s="59"/>
      <c r="BZ39" s="59">
        <f t="shared" si="49"/>
        <v>0</v>
      </c>
      <c r="CA39" s="67">
        <f t="shared" si="49"/>
        <v>0</v>
      </c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</row>
    <row r="40" spans="1:130" ht="20" hidden="1" x14ac:dyDescent="0.4">
      <c r="A40" s="70" t="s">
        <v>51</v>
      </c>
      <c r="B40" s="57"/>
      <c r="C40" s="58"/>
      <c r="D40" s="58">
        <f t="shared" si="36"/>
        <v>0</v>
      </c>
      <c r="E40" s="59">
        <f t="shared" si="36"/>
        <v>0</v>
      </c>
      <c r="F40" s="60">
        <f t="shared" si="27"/>
        <v>0</v>
      </c>
      <c r="G40" s="57"/>
      <c r="H40" s="58"/>
      <c r="I40" s="58">
        <f t="shared" si="37"/>
        <v>0</v>
      </c>
      <c r="J40" s="59">
        <f t="shared" si="37"/>
        <v>0</v>
      </c>
      <c r="K40" s="60">
        <f t="shared" si="28"/>
        <v>0</v>
      </c>
      <c r="L40" s="57"/>
      <c r="M40" s="58"/>
      <c r="N40" s="58">
        <f t="shared" si="38"/>
        <v>0</v>
      </c>
      <c r="O40" s="59">
        <f t="shared" si="38"/>
        <v>0</v>
      </c>
      <c r="P40" s="61">
        <f t="shared" si="29"/>
        <v>0</v>
      </c>
      <c r="Q40" s="62"/>
      <c r="R40" s="58">
        <f t="shared" si="39"/>
        <v>0</v>
      </c>
      <c r="S40" s="63">
        <f t="shared" si="39"/>
        <v>0</v>
      </c>
      <c r="T40" s="62"/>
      <c r="U40" s="58">
        <f t="shared" si="40"/>
        <v>0</v>
      </c>
      <c r="V40" s="57"/>
      <c r="W40" s="58"/>
      <c r="X40" s="58">
        <f t="shared" si="41"/>
        <v>0</v>
      </c>
      <c r="Y40" s="59">
        <f t="shared" si="41"/>
        <v>0</v>
      </c>
      <c r="Z40" s="60">
        <f t="shared" si="30"/>
        <v>0</v>
      </c>
      <c r="AA40" s="57"/>
      <c r="AB40" s="58"/>
      <c r="AC40" s="58">
        <f t="shared" si="42"/>
        <v>0</v>
      </c>
      <c r="AD40" s="59">
        <f t="shared" si="42"/>
        <v>0</v>
      </c>
      <c r="AE40" s="60">
        <f t="shared" si="31"/>
        <v>0</v>
      </c>
      <c r="AF40" s="62"/>
      <c r="AG40" s="58">
        <f t="shared" si="32"/>
        <v>0</v>
      </c>
      <c r="AH40" s="63">
        <f t="shared" si="32"/>
        <v>0</v>
      </c>
      <c r="AI40" s="62"/>
      <c r="AJ40" s="58">
        <f t="shared" si="32"/>
        <v>0</v>
      </c>
      <c r="AK40" s="63">
        <f t="shared" si="32"/>
        <v>0</v>
      </c>
      <c r="AL40" s="62"/>
      <c r="AM40" s="58">
        <f t="shared" si="32"/>
        <v>0</v>
      </c>
      <c r="AN40" s="63">
        <f t="shared" si="32"/>
        <v>0</v>
      </c>
      <c r="AO40" s="62"/>
      <c r="AP40" s="58">
        <f t="shared" si="32"/>
        <v>0</v>
      </c>
      <c r="AQ40" s="63">
        <f t="shared" si="32"/>
        <v>0</v>
      </c>
      <c r="AR40" s="64"/>
      <c r="AS40" s="50"/>
      <c r="AT40" s="57"/>
      <c r="AU40" s="58"/>
      <c r="AV40" s="58">
        <f t="shared" si="43"/>
        <v>0</v>
      </c>
      <c r="AW40" s="59">
        <f t="shared" si="43"/>
        <v>0</v>
      </c>
      <c r="AX40" s="65"/>
      <c r="AY40" s="59"/>
      <c r="AZ40" s="59">
        <f t="shared" si="44"/>
        <v>0</v>
      </c>
      <c r="BA40" s="59">
        <f t="shared" si="44"/>
        <v>0</v>
      </c>
      <c r="BB40" s="57"/>
      <c r="BC40" s="58"/>
      <c r="BD40" s="58">
        <f t="shared" si="45"/>
        <v>0</v>
      </c>
      <c r="BE40" s="59">
        <f t="shared" si="45"/>
        <v>0</v>
      </c>
      <c r="BF40" s="66">
        <f t="shared" si="33"/>
        <v>0</v>
      </c>
      <c r="BG40" s="59">
        <f t="shared" si="34"/>
        <v>0</v>
      </c>
      <c r="BH40" s="67">
        <f t="shared" si="35"/>
        <v>0</v>
      </c>
      <c r="BI40" s="68"/>
      <c r="BJ40" s="50"/>
      <c r="BK40" s="57"/>
      <c r="BL40" s="58"/>
      <c r="BM40" s="58">
        <f t="shared" si="46"/>
        <v>0</v>
      </c>
      <c r="BN40" s="59">
        <f t="shared" si="46"/>
        <v>0</v>
      </c>
      <c r="BO40" s="57"/>
      <c r="BP40" s="58"/>
      <c r="BQ40" s="59">
        <f t="shared" si="47"/>
        <v>0</v>
      </c>
      <c r="BR40" s="67">
        <f t="shared" si="47"/>
        <v>0</v>
      </c>
      <c r="BS40" s="50"/>
      <c r="BT40" s="57"/>
      <c r="BU40" s="58"/>
      <c r="BV40" s="58">
        <f t="shared" si="48"/>
        <v>0</v>
      </c>
      <c r="BW40" s="59">
        <f t="shared" si="48"/>
        <v>0</v>
      </c>
      <c r="BX40" s="65"/>
      <c r="BY40" s="59"/>
      <c r="BZ40" s="59">
        <f t="shared" si="49"/>
        <v>0</v>
      </c>
      <c r="CA40" s="67">
        <f t="shared" si="49"/>
        <v>0</v>
      </c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</row>
    <row r="41" spans="1:130" ht="20" hidden="1" x14ac:dyDescent="0.4">
      <c r="A41" s="69" t="s">
        <v>52</v>
      </c>
      <c r="B41" s="57"/>
      <c r="C41" s="58">
        <f>C53+C64+C153</f>
        <v>171376</v>
      </c>
      <c r="D41" s="72"/>
      <c r="E41" s="73"/>
      <c r="F41" s="74"/>
      <c r="G41" s="57"/>
      <c r="H41" s="58">
        <f>H53+H64+H153</f>
        <v>2078400</v>
      </c>
      <c r="I41" s="72"/>
      <c r="J41" s="73"/>
      <c r="K41" s="74"/>
      <c r="L41" s="57"/>
      <c r="M41" s="58">
        <f>M53+M64+M153</f>
        <v>2078400</v>
      </c>
      <c r="N41" s="72"/>
      <c r="O41" s="73"/>
      <c r="P41" s="75"/>
      <c r="Q41" s="62">
        <f>Q53+Q64+Q153</f>
        <v>0</v>
      </c>
      <c r="R41" s="72"/>
      <c r="S41" s="76"/>
      <c r="T41" s="62">
        <f>T53+T64+T153</f>
        <v>0</v>
      </c>
      <c r="U41" s="72"/>
      <c r="V41" s="57"/>
      <c r="W41" s="58">
        <f>W53+W64+W153</f>
        <v>2078400</v>
      </c>
      <c r="X41" s="72"/>
      <c r="Y41" s="73"/>
      <c r="Z41" s="74"/>
      <c r="AA41" s="57"/>
      <c r="AB41" s="58">
        <f>AB53+AB64+AB153</f>
        <v>82900</v>
      </c>
      <c r="AC41" s="72"/>
      <c r="AD41" s="73"/>
      <c r="AE41" s="74"/>
      <c r="AF41" s="62">
        <f>AF53+AF64+AF153</f>
        <v>0</v>
      </c>
      <c r="AG41" s="72"/>
      <c r="AH41" s="76"/>
      <c r="AI41" s="62">
        <f>AI53+AI64+AI153</f>
        <v>0</v>
      </c>
      <c r="AJ41" s="72"/>
      <c r="AK41" s="76"/>
      <c r="AL41" s="62">
        <f>AL53+AL64+AL153</f>
        <v>0</v>
      </c>
      <c r="AM41" s="72"/>
      <c r="AN41" s="76"/>
      <c r="AO41" s="62">
        <f>AO53+AO64+AO153</f>
        <v>0</v>
      </c>
      <c r="AP41" s="72"/>
      <c r="AQ41" s="76"/>
      <c r="AR41" s="77"/>
      <c r="AS41" s="50"/>
      <c r="AT41" s="57"/>
      <c r="AU41" s="58">
        <f>AU53+AU64+AU153</f>
        <v>-1995500</v>
      </c>
      <c r="AV41" s="72"/>
      <c r="AW41" s="73"/>
      <c r="AX41" s="65"/>
      <c r="AY41" s="59">
        <f>IF(M41=0,0,AB41/M41*100)</f>
        <v>3.9886451116243262</v>
      </c>
      <c r="AZ41" s="73"/>
      <c r="BA41" s="73"/>
      <c r="BB41" s="57"/>
      <c r="BC41" s="58">
        <f>BC53+BC64+BC153</f>
        <v>-1995500</v>
      </c>
      <c r="BD41" s="72"/>
      <c r="BE41" s="73"/>
      <c r="BF41" s="57"/>
      <c r="BG41" s="72"/>
      <c r="BH41" s="76"/>
      <c r="BI41" s="78"/>
      <c r="BJ41" s="50"/>
      <c r="BK41" s="57"/>
      <c r="BL41" s="58">
        <f>BL53+BL64+BL153</f>
        <v>-1995500</v>
      </c>
      <c r="BM41" s="72"/>
      <c r="BN41" s="73"/>
      <c r="BO41" s="57"/>
      <c r="BP41" s="59">
        <f>IF(W41=0,0,AB41/W41*100)</f>
        <v>3.9886451116243262</v>
      </c>
      <c r="BQ41" s="72"/>
      <c r="BR41" s="79"/>
      <c r="BS41" s="50"/>
      <c r="BT41" s="57"/>
      <c r="BU41" s="58">
        <f>BU53+BU64+BU153</f>
        <v>-88476</v>
      </c>
      <c r="BV41" s="72"/>
      <c r="BW41" s="73"/>
      <c r="BX41" s="65"/>
      <c r="BY41" s="59">
        <f>IF(C41=0,0,AB41/C41*100)</f>
        <v>48.373167771449907</v>
      </c>
      <c r="BZ41" s="73"/>
      <c r="CA41" s="79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</row>
    <row r="42" spans="1:130" ht="20" x14ac:dyDescent="0.4">
      <c r="A42" s="56" t="s">
        <v>55</v>
      </c>
      <c r="B42" s="57"/>
      <c r="C42" s="72"/>
      <c r="D42" s="72"/>
      <c r="E42" s="73"/>
      <c r="F42" s="76"/>
      <c r="G42" s="57"/>
      <c r="H42" s="72"/>
      <c r="I42" s="72"/>
      <c r="J42" s="73"/>
      <c r="K42" s="76"/>
      <c r="L42" s="57"/>
      <c r="M42" s="72"/>
      <c r="N42" s="72"/>
      <c r="O42" s="73"/>
      <c r="P42" s="80"/>
      <c r="Q42" s="57"/>
      <c r="R42" s="72"/>
      <c r="S42" s="76"/>
      <c r="T42" s="57"/>
      <c r="U42" s="72"/>
      <c r="V42" s="57"/>
      <c r="W42" s="72"/>
      <c r="X42" s="72"/>
      <c r="Y42" s="73"/>
      <c r="Z42" s="76"/>
      <c r="AA42" s="57"/>
      <c r="AB42" s="72"/>
      <c r="AC42" s="72"/>
      <c r="AD42" s="73"/>
      <c r="AE42" s="76"/>
      <c r="AF42" s="57"/>
      <c r="AG42" s="72"/>
      <c r="AH42" s="76"/>
      <c r="AI42" s="57"/>
      <c r="AJ42" s="72"/>
      <c r="AK42" s="76"/>
      <c r="AL42" s="57"/>
      <c r="AM42" s="72"/>
      <c r="AN42" s="76"/>
      <c r="AO42" s="57"/>
      <c r="AP42" s="72"/>
      <c r="AQ42" s="76"/>
      <c r="AR42" s="77"/>
      <c r="AS42" s="50"/>
      <c r="AT42" s="57"/>
      <c r="AU42" s="72"/>
      <c r="AV42" s="72"/>
      <c r="AW42" s="73"/>
      <c r="AX42" s="65"/>
      <c r="AY42" s="73"/>
      <c r="AZ42" s="73"/>
      <c r="BA42" s="73"/>
      <c r="BB42" s="57"/>
      <c r="BC42" s="72"/>
      <c r="BD42" s="72"/>
      <c r="BE42" s="73"/>
      <c r="BF42" s="57"/>
      <c r="BG42" s="72"/>
      <c r="BH42" s="76"/>
      <c r="BI42" s="78"/>
      <c r="BJ42" s="50"/>
      <c r="BK42" s="57"/>
      <c r="BL42" s="72"/>
      <c r="BM42" s="72"/>
      <c r="BN42" s="73"/>
      <c r="BO42" s="57"/>
      <c r="BP42" s="72"/>
      <c r="BQ42" s="72"/>
      <c r="BR42" s="79"/>
      <c r="BS42" s="50"/>
      <c r="BT42" s="57"/>
      <c r="BU42" s="72"/>
      <c r="BV42" s="72"/>
      <c r="BW42" s="73"/>
      <c r="BX42" s="65"/>
      <c r="BY42" s="73"/>
      <c r="BZ42" s="73"/>
      <c r="CA42" s="79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</row>
    <row r="43" spans="1:130" s="55" customFormat="1" ht="23.25" customHeight="1" x14ac:dyDescent="0.25">
      <c r="A43" s="81" t="s">
        <v>56</v>
      </c>
      <c r="B43" s="62">
        <f>C43+D43</f>
        <v>312332993</v>
      </c>
      <c r="C43" s="82">
        <v>10212341</v>
      </c>
      <c r="D43" s="58">
        <f>D44+D47+SUM(D50:D52)</f>
        <v>302120652</v>
      </c>
      <c r="E43" s="59">
        <f>E44+E47+SUM(E50:E52)</f>
        <v>424.62</v>
      </c>
      <c r="F43" s="60">
        <f t="shared" ref="F43:F52" si="50">IF(E43=0,0,ROUND(D43/E43/12,0))</f>
        <v>59292</v>
      </c>
      <c r="G43" s="62">
        <f>H43+I43</f>
        <v>314182908</v>
      </c>
      <c r="H43" s="82">
        <v>10358399</v>
      </c>
      <c r="I43" s="58">
        <f t="shared" ref="I43:J43" si="51">I44+I47+SUM(I50:I52)</f>
        <v>303824509</v>
      </c>
      <c r="J43" s="59">
        <f t="shared" si="51"/>
        <v>457</v>
      </c>
      <c r="K43" s="60">
        <f t="shared" ref="K43:K52" si="52">IF(J43=0,0,ROUND(I43/J43/12,0))</f>
        <v>55402</v>
      </c>
      <c r="L43" s="62">
        <f>M43+N43</f>
        <v>314182908</v>
      </c>
      <c r="M43" s="82">
        <v>10358399</v>
      </c>
      <c r="N43" s="58">
        <f t="shared" ref="N43:O43" si="53">N44+N47+SUM(N50:N52)</f>
        <v>303824509</v>
      </c>
      <c r="O43" s="59">
        <f t="shared" si="53"/>
        <v>457.5</v>
      </c>
      <c r="P43" s="61">
        <f t="shared" ref="P43:P52" si="54">IF(O43=0,0,ROUND(N43/O43/12,0))</f>
        <v>55341</v>
      </c>
      <c r="Q43" s="83">
        <v>26266980.100000001</v>
      </c>
      <c r="R43" s="58">
        <f t="shared" ref="R43:S43" si="55">R44+R47+SUM(R50:R52)</f>
        <v>26080473.880000003</v>
      </c>
      <c r="S43" s="63">
        <f t="shared" si="55"/>
        <v>0</v>
      </c>
      <c r="T43" s="83">
        <v>0</v>
      </c>
      <c r="U43" s="58">
        <f>U44+U47+SUM(U50:U52)</f>
        <v>6439865</v>
      </c>
      <c r="V43" s="62">
        <f>W43+X43</f>
        <v>360090496.98000002</v>
      </c>
      <c r="W43" s="58">
        <f>M43+Q43-T43</f>
        <v>36625379.100000001</v>
      </c>
      <c r="X43" s="58">
        <f t="shared" ref="X43:Y43" si="56">X44+X47+SUM(X50:X52)</f>
        <v>323465117.88</v>
      </c>
      <c r="Y43" s="59">
        <f t="shared" si="56"/>
        <v>457.5</v>
      </c>
      <c r="Z43" s="60">
        <f t="shared" ref="Z43:Z52" si="57">IF(Y43=0,0,ROUND(X43/Y43/12,0))</f>
        <v>58919</v>
      </c>
      <c r="AA43" s="62">
        <f>AB43+AC43</f>
        <v>308887835</v>
      </c>
      <c r="AB43" s="84">
        <v>13743910</v>
      </c>
      <c r="AC43" s="58">
        <f t="shared" ref="AC43:AD43" si="58">AC44+AC47+SUM(AC50:AC52)</f>
        <v>295143925</v>
      </c>
      <c r="AD43" s="59">
        <f t="shared" si="58"/>
        <v>425.21999999999997</v>
      </c>
      <c r="AE43" s="60">
        <f t="shared" ref="AE43:AE52" si="59">IF(AD43=0,0,ROUND(AC43/AD43/12,0))</f>
        <v>57841</v>
      </c>
      <c r="AF43" s="83">
        <v>8000510</v>
      </c>
      <c r="AG43" s="58">
        <f t="shared" ref="AG43:AH43" si="60">AG44+AG47+SUM(AG50:AG52)</f>
        <v>22912841</v>
      </c>
      <c r="AH43" s="63">
        <f t="shared" si="60"/>
        <v>0</v>
      </c>
      <c r="AI43" s="83"/>
      <c r="AJ43" s="58">
        <f t="shared" ref="AJ43:AK43" si="61">AJ44+AJ47+SUM(AJ50:AJ52)</f>
        <v>0</v>
      </c>
      <c r="AK43" s="63">
        <f t="shared" si="61"/>
        <v>0</v>
      </c>
      <c r="AL43" s="83"/>
      <c r="AM43" s="58">
        <f t="shared" ref="AM43:AN43" si="62">AM44+AM47+SUM(AM50:AM52)</f>
        <v>0</v>
      </c>
      <c r="AN43" s="63">
        <f t="shared" si="62"/>
        <v>0</v>
      </c>
      <c r="AO43" s="83"/>
      <c r="AP43" s="58">
        <f t="shared" ref="AP43:AQ43" si="63">AP44+AP47+SUM(AP50:AP52)</f>
        <v>0</v>
      </c>
      <c r="AQ43" s="63">
        <f t="shared" si="63"/>
        <v>0</v>
      </c>
      <c r="AR43" s="64"/>
      <c r="AS43" s="50"/>
      <c r="AT43" s="62">
        <f>AU43+AV43</f>
        <v>-5295073</v>
      </c>
      <c r="AU43" s="58">
        <f>AB43-M43</f>
        <v>3385511</v>
      </c>
      <c r="AV43" s="58">
        <f t="shared" ref="AV43:AW43" si="64">AV44+AV47+SUM(AV50:AV52)</f>
        <v>-8680584</v>
      </c>
      <c r="AW43" s="59">
        <f t="shared" si="64"/>
        <v>-32.279999999999994</v>
      </c>
      <c r="AX43" s="66">
        <f>IF(L43=0,0,AA43/L43*100)</f>
        <v>98.314652749983452</v>
      </c>
      <c r="AY43" s="59">
        <f>IF(M43=0,0,AB43/M43*100)</f>
        <v>132.68372844104576</v>
      </c>
      <c r="AZ43" s="59">
        <f>IF(N43=0,0,AC43/N43*100)</f>
        <v>97.14289540742746</v>
      </c>
      <c r="BA43" s="59">
        <f>IF(O43=0,0,AD43/O43*100)</f>
        <v>92.944262295081955</v>
      </c>
      <c r="BB43" s="62">
        <f>BC43+BD43</f>
        <v>-36208424</v>
      </c>
      <c r="BC43" s="58">
        <f>AB43-M43-AF43-AI43-AL43-AO43</f>
        <v>-4614999</v>
      </c>
      <c r="BD43" s="58">
        <f t="shared" ref="BD43" si="65">BD44+BD47+SUM(BD50:BD52)</f>
        <v>-31593425</v>
      </c>
      <c r="BE43" s="59">
        <f t="shared" ref="BE43" si="66">BE44+BE47+SUM(BE50:BE52)</f>
        <v>-32.279999999999994</v>
      </c>
      <c r="BF43" s="66">
        <f t="shared" ref="BF43:BF52" si="67">IF(F43=0,0,AE43/F43*100)</f>
        <v>97.552789583754972</v>
      </c>
      <c r="BG43" s="59">
        <f t="shared" ref="BG43:BG52" si="68">IF(K43=0,0,AE43/K43*100)</f>
        <v>104.40236814555431</v>
      </c>
      <c r="BH43" s="67">
        <f t="shared" ref="BH43:BH52" si="69">IF(P43=0,0,AE43/P43*100)</f>
        <v>104.5174463779115</v>
      </c>
      <c r="BI43" s="68"/>
      <c r="BJ43" s="50"/>
      <c r="BK43" s="62">
        <f>BL43+BM43</f>
        <v>-51202661.979999997</v>
      </c>
      <c r="BL43" s="58">
        <f>AB43-W43</f>
        <v>-22881469.100000001</v>
      </c>
      <c r="BM43" s="58">
        <f t="shared" ref="BM43" si="70">BM44+BM47+SUM(BM50:BM52)</f>
        <v>-28321192.879999995</v>
      </c>
      <c r="BN43" s="59">
        <f t="shared" ref="BN43" si="71">BN44+BN47+SUM(BN50:BN52)</f>
        <v>-32.279999999999994</v>
      </c>
      <c r="BO43" s="66">
        <f>IF(V43=0,0,AA43/V43*100)</f>
        <v>85.780612815549006</v>
      </c>
      <c r="BP43" s="59">
        <f>IF(W43=0,0,AB43/W43*100)</f>
        <v>37.525645707241289</v>
      </c>
      <c r="BQ43" s="59">
        <f>IF(X43=0,0,AC43/X43*100)</f>
        <v>91.244436783286574</v>
      </c>
      <c r="BR43" s="67">
        <f>IF(Y43=0,0,AD43/Y43*100)</f>
        <v>92.944262295081955</v>
      </c>
      <c r="BS43" s="50"/>
      <c r="BT43" s="62">
        <f>BU43+BV43</f>
        <v>-3445158</v>
      </c>
      <c r="BU43" s="58">
        <f>AB43-C43</f>
        <v>3531569</v>
      </c>
      <c r="BV43" s="58">
        <f t="shared" ref="BV43" si="72">BV44+BV47+SUM(BV50:BV52)</f>
        <v>-6976727</v>
      </c>
      <c r="BW43" s="59">
        <f t="shared" ref="BW43" si="73">BW44+BW47+SUM(BW50:BW52)</f>
        <v>0.5999999999999801</v>
      </c>
      <c r="BX43" s="66">
        <f>IF(B43=0,0,AA43/B43*100)</f>
        <v>98.896959950689549</v>
      </c>
      <c r="BY43" s="59">
        <f>IF(C43=0,0,AB43/C43*100)</f>
        <v>134.58138540418892</v>
      </c>
      <c r="BZ43" s="59">
        <f>IF(D43=0,0,AC43/D43*100)</f>
        <v>97.690748065776063</v>
      </c>
      <c r="CA43" s="67">
        <f>IF(E43=0,0,AD43/E43*100)</f>
        <v>100.14130281192595</v>
      </c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</row>
    <row r="44" spans="1:130" ht="20" x14ac:dyDescent="0.4">
      <c r="A44" s="56" t="s">
        <v>43</v>
      </c>
      <c r="B44" s="57"/>
      <c r="C44" s="72"/>
      <c r="D44" s="82">
        <v>32436322</v>
      </c>
      <c r="E44" s="85">
        <v>61.82</v>
      </c>
      <c r="F44" s="60">
        <f t="shared" si="50"/>
        <v>43724</v>
      </c>
      <c r="G44" s="57"/>
      <c r="H44" s="72"/>
      <c r="I44" s="82">
        <v>34768905</v>
      </c>
      <c r="J44" s="85">
        <v>63</v>
      </c>
      <c r="K44" s="60">
        <f t="shared" si="52"/>
        <v>45991</v>
      </c>
      <c r="L44" s="57"/>
      <c r="M44" s="72"/>
      <c r="N44" s="82">
        <v>34308995</v>
      </c>
      <c r="O44" s="85">
        <v>62.67</v>
      </c>
      <c r="P44" s="61">
        <f t="shared" si="54"/>
        <v>45621</v>
      </c>
      <c r="Q44" s="57"/>
      <c r="R44" s="84">
        <v>11646566</v>
      </c>
      <c r="S44" s="86">
        <v>0</v>
      </c>
      <c r="T44" s="57"/>
      <c r="U44" s="84">
        <v>98130</v>
      </c>
      <c r="V44" s="57"/>
      <c r="W44" s="72"/>
      <c r="X44" s="58">
        <f t="shared" ref="X44:X52" si="74">N44+R44-U44</f>
        <v>45857431</v>
      </c>
      <c r="Y44" s="59">
        <f t="shared" ref="Y44:Y52" si="75">O44+S44</f>
        <v>62.67</v>
      </c>
      <c r="Z44" s="60">
        <f t="shared" si="57"/>
        <v>60977</v>
      </c>
      <c r="AA44" s="57"/>
      <c r="AB44" s="72"/>
      <c r="AC44" s="84">
        <v>30165759</v>
      </c>
      <c r="AD44" s="269">
        <v>61.27</v>
      </c>
      <c r="AE44" s="60">
        <f t="shared" si="59"/>
        <v>41028</v>
      </c>
      <c r="AF44" s="57"/>
      <c r="AG44" s="84">
        <v>9498884</v>
      </c>
      <c r="AH44" s="86">
        <v>0</v>
      </c>
      <c r="AI44" s="57"/>
      <c r="AJ44" s="84"/>
      <c r="AK44" s="86"/>
      <c r="AL44" s="57"/>
      <c r="AM44" s="84"/>
      <c r="AN44" s="86"/>
      <c r="AO44" s="57"/>
      <c r="AP44" s="84"/>
      <c r="AQ44" s="86"/>
      <c r="AR44" s="64"/>
      <c r="AS44" s="50"/>
      <c r="AT44" s="57"/>
      <c r="AU44" s="72"/>
      <c r="AV44" s="58">
        <f t="shared" ref="AV44:AW52" si="76">AC44-N44</f>
        <v>-4143236</v>
      </c>
      <c r="AW44" s="59">
        <f t="shared" si="76"/>
        <v>-1.3999999999999986</v>
      </c>
      <c r="AX44" s="65"/>
      <c r="AY44" s="73"/>
      <c r="AZ44" s="59">
        <f t="shared" ref="AZ44:BA52" si="77">IF(N44=0,0,AC44/N44*100)</f>
        <v>87.923761684071479</v>
      </c>
      <c r="BA44" s="59">
        <f t="shared" si="77"/>
        <v>97.766076272538697</v>
      </c>
      <c r="BB44" s="57"/>
      <c r="BC44" s="72"/>
      <c r="BD44" s="58">
        <f t="shared" ref="BD44:BE52" si="78">AC44-N44-AG44-AJ44-AM44-AP44</f>
        <v>-13642120</v>
      </c>
      <c r="BE44" s="59">
        <f t="shared" si="78"/>
        <v>-1.3999999999999986</v>
      </c>
      <c r="BF44" s="66">
        <f t="shared" si="67"/>
        <v>93.834049949684385</v>
      </c>
      <c r="BG44" s="59">
        <f t="shared" si="68"/>
        <v>89.208758235306902</v>
      </c>
      <c r="BH44" s="67">
        <f t="shared" si="69"/>
        <v>89.93226803445782</v>
      </c>
      <c r="BI44" s="68"/>
      <c r="BJ44" s="50"/>
      <c r="BK44" s="57"/>
      <c r="BL44" s="72"/>
      <c r="BM44" s="58">
        <f t="shared" ref="BM44:BN52" si="79">AC44-X44</f>
        <v>-15691672</v>
      </c>
      <c r="BN44" s="59">
        <f t="shared" si="79"/>
        <v>-1.3999999999999986</v>
      </c>
      <c r="BO44" s="57"/>
      <c r="BP44" s="72"/>
      <c r="BQ44" s="59">
        <f t="shared" ref="BQ44:BR52" si="80">IF(X44=0,0,AC44/X44*100)</f>
        <v>65.781615633898028</v>
      </c>
      <c r="BR44" s="67">
        <f t="shared" si="80"/>
        <v>97.766076272538697</v>
      </c>
      <c r="BS44" s="50"/>
      <c r="BT44" s="57"/>
      <c r="BU44" s="72"/>
      <c r="BV44" s="58">
        <f t="shared" ref="BV44:BW52" si="81">AC44-D44</f>
        <v>-2270563</v>
      </c>
      <c r="BW44" s="59">
        <f t="shared" si="81"/>
        <v>-0.54999999999999716</v>
      </c>
      <c r="BX44" s="65"/>
      <c r="BY44" s="73"/>
      <c r="BZ44" s="59">
        <f t="shared" ref="BZ44:CA52" si="82">IF(D44=0,0,AC44/D44*100)</f>
        <v>92.999936922564771</v>
      </c>
      <c r="CA44" s="67">
        <f t="shared" si="82"/>
        <v>99.110320284697522</v>
      </c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</row>
    <row r="45" spans="1:130" ht="20" hidden="1" x14ac:dyDescent="0.4">
      <c r="A45" s="56" t="s">
        <v>44</v>
      </c>
      <c r="B45" s="57"/>
      <c r="C45" s="72"/>
      <c r="D45" s="82">
        <v>0</v>
      </c>
      <c r="E45" s="85">
        <v>0</v>
      </c>
      <c r="F45" s="60">
        <f t="shared" si="50"/>
        <v>0</v>
      </c>
      <c r="G45" s="57"/>
      <c r="H45" s="72"/>
      <c r="I45" s="82"/>
      <c r="J45" s="85"/>
      <c r="K45" s="60">
        <f t="shared" si="52"/>
        <v>0</v>
      </c>
      <c r="L45" s="57"/>
      <c r="M45" s="72"/>
      <c r="N45" s="82"/>
      <c r="O45" s="85"/>
      <c r="P45" s="61">
        <f t="shared" si="54"/>
        <v>0</v>
      </c>
      <c r="Q45" s="57"/>
      <c r="R45" s="84"/>
      <c r="S45" s="86"/>
      <c r="T45" s="57"/>
      <c r="U45" s="84"/>
      <c r="V45" s="57"/>
      <c r="W45" s="72"/>
      <c r="X45" s="58">
        <f t="shared" si="74"/>
        <v>0</v>
      </c>
      <c r="Y45" s="59">
        <f t="shared" si="75"/>
        <v>0</v>
      </c>
      <c r="Z45" s="60">
        <f t="shared" si="57"/>
        <v>0</v>
      </c>
      <c r="AA45" s="57"/>
      <c r="AB45" s="72"/>
      <c r="AC45" s="84"/>
      <c r="AD45" s="269"/>
      <c r="AE45" s="60">
        <f t="shared" si="59"/>
        <v>0</v>
      </c>
      <c r="AF45" s="57"/>
      <c r="AG45" s="84"/>
      <c r="AH45" s="86"/>
      <c r="AI45" s="57"/>
      <c r="AJ45" s="84"/>
      <c r="AK45" s="86"/>
      <c r="AL45" s="57"/>
      <c r="AM45" s="84"/>
      <c r="AN45" s="86"/>
      <c r="AO45" s="57"/>
      <c r="AP45" s="84"/>
      <c r="AQ45" s="86"/>
      <c r="AR45" s="64"/>
      <c r="AS45" s="50"/>
      <c r="AT45" s="57"/>
      <c r="AU45" s="72"/>
      <c r="AV45" s="58">
        <f t="shared" si="76"/>
        <v>0</v>
      </c>
      <c r="AW45" s="59">
        <f t="shared" si="76"/>
        <v>0</v>
      </c>
      <c r="AX45" s="65"/>
      <c r="AY45" s="73"/>
      <c r="AZ45" s="59">
        <f t="shared" si="77"/>
        <v>0</v>
      </c>
      <c r="BA45" s="59">
        <f t="shared" si="77"/>
        <v>0</v>
      </c>
      <c r="BB45" s="57"/>
      <c r="BC45" s="72"/>
      <c r="BD45" s="58">
        <f t="shared" si="78"/>
        <v>0</v>
      </c>
      <c r="BE45" s="59">
        <f t="shared" si="78"/>
        <v>0</v>
      </c>
      <c r="BF45" s="66">
        <f t="shared" si="67"/>
        <v>0</v>
      </c>
      <c r="BG45" s="59">
        <f t="shared" si="68"/>
        <v>0</v>
      </c>
      <c r="BH45" s="67">
        <f t="shared" si="69"/>
        <v>0</v>
      </c>
      <c r="BI45" s="68"/>
      <c r="BJ45" s="50"/>
      <c r="BK45" s="57"/>
      <c r="BL45" s="72"/>
      <c r="BM45" s="58">
        <f t="shared" si="79"/>
        <v>0</v>
      </c>
      <c r="BN45" s="59">
        <f t="shared" si="79"/>
        <v>0</v>
      </c>
      <c r="BO45" s="57"/>
      <c r="BP45" s="72"/>
      <c r="BQ45" s="59">
        <f t="shared" si="80"/>
        <v>0</v>
      </c>
      <c r="BR45" s="67">
        <f t="shared" si="80"/>
        <v>0</v>
      </c>
      <c r="BS45" s="50"/>
      <c r="BT45" s="57"/>
      <c r="BU45" s="72"/>
      <c r="BV45" s="58">
        <f t="shared" si="81"/>
        <v>0</v>
      </c>
      <c r="BW45" s="59">
        <f t="shared" si="81"/>
        <v>0</v>
      </c>
      <c r="BX45" s="65"/>
      <c r="BY45" s="73"/>
      <c r="BZ45" s="59">
        <f t="shared" si="82"/>
        <v>0</v>
      </c>
      <c r="CA45" s="67">
        <f t="shared" si="82"/>
        <v>0</v>
      </c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</row>
    <row r="46" spans="1:130" ht="20" hidden="1" x14ac:dyDescent="0.4">
      <c r="A46" s="56" t="s">
        <v>45</v>
      </c>
      <c r="B46" s="57"/>
      <c r="C46" s="72"/>
      <c r="D46" s="82">
        <v>0</v>
      </c>
      <c r="E46" s="85">
        <v>0</v>
      </c>
      <c r="F46" s="60">
        <f t="shared" si="50"/>
        <v>0</v>
      </c>
      <c r="G46" s="57"/>
      <c r="H46" s="72"/>
      <c r="I46" s="82"/>
      <c r="J46" s="85"/>
      <c r="K46" s="60">
        <f t="shared" si="52"/>
        <v>0</v>
      </c>
      <c r="L46" s="57"/>
      <c r="M46" s="72"/>
      <c r="N46" s="82"/>
      <c r="O46" s="85"/>
      <c r="P46" s="61">
        <f t="shared" si="54"/>
        <v>0</v>
      </c>
      <c r="Q46" s="57"/>
      <c r="R46" s="84"/>
      <c r="S46" s="86"/>
      <c r="T46" s="57"/>
      <c r="U46" s="84"/>
      <c r="V46" s="57"/>
      <c r="W46" s="72"/>
      <c r="X46" s="58">
        <f t="shared" si="74"/>
        <v>0</v>
      </c>
      <c r="Y46" s="59">
        <f t="shared" si="75"/>
        <v>0</v>
      </c>
      <c r="Z46" s="60">
        <f t="shared" si="57"/>
        <v>0</v>
      </c>
      <c r="AA46" s="57"/>
      <c r="AB46" s="72"/>
      <c r="AC46" s="84"/>
      <c r="AD46" s="269"/>
      <c r="AE46" s="60">
        <f t="shared" si="59"/>
        <v>0</v>
      </c>
      <c r="AF46" s="57"/>
      <c r="AG46" s="84"/>
      <c r="AH46" s="86"/>
      <c r="AI46" s="57"/>
      <c r="AJ46" s="84"/>
      <c r="AK46" s="86"/>
      <c r="AL46" s="57"/>
      <c r="AM46" s="84"/>
      <c r="AN46" s="86"/>
      <c r="AO46" s="57"/>
      <c r="AP46" s="84"/>
      <c r="AQ46" s="86"/>
      <c r="AR46" s="64"/>
      <c r="AS46" s="50"/>
      <c r="AT46" s="57"/>
      <c r="AU46" s="72"/>
      <c r="AV46" s="58">
        <f t="shared" si="76"/>
        <v>0</v>
      </c>
      <c r="AW46" s="59">
        <f t="shared" si="76"/>
        <v>0</v>
      </c>
      <c r="AX46" s="65"/>
      <c r="AY46" s="73"/>
      <c r="AZ46" s="59">
        <f t="shared" si="77"/>
        <v>0</v>
      </c>
      <c r="BA46" s="59">
        <f t="shared" si="77"/>
        <v>0</v>
      </c>
      <c r="BB46" s="57"/>
      <c r="BC46" s="72"/>
      <c r="BD46" s="58">
        <f t="shared" si="78"/>
        <v>0</v>
      </c>
      <c r="BE46" s="59">
        <f t="shared" si="78"/>
        <v>0</v>
      </c>
      <c r="BF46" s="66">
        <f t="shared" si="67"/>
        <v>0</v>
      </c>
      <c r="BG46" s="59">
        <f t="shared" si="68"/>
        <v>0</v>
      </c>
      <c r="BH46" s="67">
        <f t="shared" si="69"/>
        <v>0</v>
      </c>
      <c r="BI46" s="68"/>
      <c r="BJ46" s="50"/>
      <c r="BK46" s="57"/>
      <c r="BL46" s="72"/>
      <c r="BM46" s="58">
        <f t="shared" si="79"/>
        <v>0</v>
      </c>
      <c r="BN46" s="59">
        <f t="shared" si="79"/>
        <v>0</v>
      </c>
      <c r="BO46" s="57"/>
      <c r="BP46" s="72"/>
      <c r="BQ46" s="59">
        <f t="shared" si="80"/>
        <v>0</v>
      </c>
      <c r="BR46" s="67">
        <f t="shared" si="80"/>
        <v>0</v>
      </c>
      <c r="BS46" s="50"/>
      <c r="BT46" s="57"/>
      <c r="BU46" s="72"/>
      <c r="BV46" s="58">
        <f t="shared" si="81"/>
        <v>0</v>
      </c>
      <c r="BW46" s="59">
        <f t="shared" si="81"/>
        <v>0</v>
      </c>
      <c r="BX46" s="65"/>
      <c r="BY46" s="73"/>
      <c r="BZ46" s="59">
        <f t="shared" si="82"/>
        <v>0</v>
      </c>
      <c r="CA46" s="67">
        <f t="shared" si="82"/>
        <v>0</v>
      </c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</row>
    <row r="47" spans="1:130" ht="20" hidden="1" x14ac:dyDescent="0.4">
      <c r="A47" s="69" t="s">
        <v>46</v>
      </c>
      <c r="B47" s="57"/>
      <c r="C47" s="72"/>
      <c r="D47" s="82">
        <v>0</v>
      </c>
      <c r="E47" s="85">
        <v>0</v>
      </c>
      <c r="F47" s="60">
        <f t="shared" si="50"/>
        <v>0</v>
      </c>
      <c r="G47" s="57"/>
      <c r="H47" s="72"/>
      <c r="I47" s="82"/>
      <c r="J47" s="85"/>
      <c r="K47" s="60">
        <f t="shared" si="52"/>
        <v>0</v>
      </c>
      <c r="L47" s="57"/>
      <c r="M47" s="72"/>
      <c r="N47" s="82">
        <v>0</v>
      </c>
      <c r="O47" s="85">
        <v>0</v>
      </c>
      <c r="P47" s="61">
        <f t="shared" si="54"/>
        <v>0</v>
      </c>
      <c r="Q47" s="57"/>
      <c r="R47" s="84"/>
      <c r="S47" s="86"/>
      <c r="T47" s="57"/>
      <c r="U47" s="84"/>
      <c r="V47" s="57"/>
      <c r="W47" s="72"/>
      <c r="X47" s="58">
        <f t="shared" si="74"/>
        <v>0</v>
      </c>
      <c r="Y47" s="59">
        <f t="shared" si="75"/>
        <v>0</v>
      </c>
      <c r="Z47" s="60">
        <f t="shared" si="57"/>
        <v>0</v>
      </c>
      <c r="AA47" s="57"/>
      <c r="AB47" s="72"/>
      <c r="AC47" s="84"/>
      <c r="AD47" s="269"/>
      <c r="AE47" s="60">
        <f t="shared" si="59"/>
        <v>0</v>
      </c>
      <c r="AF47" s="57"/>
      <c r="AG47" s="84"/>
      <c r="AH47" s="86"/>
      <c r="AI47" s="57"/>
      <c r="AJ47" s="84"/>
      <c r="AK47" s="86"/>
      <c r="AL47" s="57"/>
      <c r="AM47" s="84"/>
      <c r="AN47" s="86"/>
      <c r="AO47" s="57"/>
      <c r="AP47" s="84"/>
      <c r="AQ47" s="86"/>
      <c r="AR47" s="64"/>
      <c r="AS47" s="50"/>
      <c r="AT47" s="57"/>
      <c r="AU47" s="72"/>
      <c r="AV47" s="58">
        <f t="shared" si="76"/>
        <v>0</v>
      </c>
      <c r="AW47" s="59">
        <f t="shared" si="76"/>
        <v>0</v>
      </c>
      <c r="AX47" s="65"/>
      <c r="AY47" s="73"/>
      <c r="AZ47" s="59">
        <f t="shared" si="77"/>
        <v>0</v>
      </c>
      <c r="BA47" s="59">
        <f t="shared" si="77"/>
        <v>0</v>
      </c>
      <c r="BB47" s="57"/>
      <c r="BC47" s="72"/>
      <c r="BD47" s="58">
        <f t="shared" si="78"/>
        <v>0</v>
      </c>
      <c r="BE47" s="59">
        <f t="shared" si="78"/>
        <v>0</v>
      </c>
      <c r="BF47" s="66">
        <f t="shared" si="67"/>
        <v>0</v>
      </c>
      <c r="BG47" s="59">
        <f t="shared" si="68"/>
        <v>0</v>
      </c>
      <c r="BH47" s="67">
        <f t="shared" si="69"/>
        <v>0</v>
      </c>
      <c r="BI47" s="68"/>
      <c r="BJ47" s="50"/>
      <c r="BK47" s="57"/>
      <c r="BL47" s="72"/>
      <c r="BM47" s="58">
        <f t="shared" si="79"/>
        <v>0</v>
      </c>
      <c r="BN47" s="59">
        <f t="shared" si="79"/>
        <v>0</v>
      </c>
      <c r="BO47" s="57"/>
      <c r="BP47" s="72"/>
      <c r="BQ47" s="59">
        <f t="shared" si="80"/>
        <v>0</v>
      </c>
      <c r="BR47" s="67">
        <f t="shared" si="80"/>
        <v>0</v>
      </c>
      <c r="BS47" s="50"/>
      <c r="BT47" s="57"/>
      <c r="BU47" s="72"/>
      <c r="BV47" s="58">
        <f t="shared" si="81"/>
        <v>0</v>
      </c>
      <c r="BW47" s="59">
        <f t="shared" si="81"/>
        <v>0</v>
      </c>
      <c r="BX47" s="65"/>
      <c r="BY47" s="73"/>
      <c r="BZ47" s="59">
        <f t="shared" si="82"/>
        <v>0</v>
      </c>
      <c r="CA47" s="67">
        <f t="shared" si="82"/>
        <v>0</v>
      </c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</row>
    <row r="48" spans="1:130" ht="20" hidden="1" x14ac:dyDescent="0.4">
      <c r="A48" s="69" t="s">
        <v>47</v>
      </c>
      <c r="B48" s="57"/>
      <c r="C48" s="72"/>
      <c r="D48" s="82">
        <v>0</v>
      </c>
      <c r="E48" s="85">
        <v>0</v>
      </c>
      <c r="F48" s="60">
        <f t="shared" si="50"/>
        <v>0</v>
      </c>
      <c r="G48" s="57"/>
      <c r="H48" s="72"/>
      <c r="I48" s="82"/>
      <c r="J48" s="85"/>
      <c r="K48" s="60">
        <f t="shared" si="52"/>
        <v>0</v>
      </c>
      <c r="L48" s="57"/>
      <c r="M48" s="72"/>
      <c r="N48" s="82"/>
      <c r="O48" s="85"/>
      <c r="P48" s="61">
        <f t="shared" si="54"/>
        <v>0</v>
      </c>
      <c r="Q48" s="57"/>
      <c r="R48" s="84"/>
      <c r="S48" s="86"/>
      <c r="T48" s="57"/>
      <c r="U48" s="84"/>
      <c r="V48" s="57"/>
      <c r="W48" s="72"/>
      <c r="X48" s="58">
        <f t="shared" si="74"/>
        <v>0</v>
      </c>
      <c r="Y48" s="59">
        <f t="shared" si="75"/>
        <v>0</v>
      </c>
      <c r="Z48" s="60">
        <f t="shared" si="57"/>
        <v>0</v>
      </c>
      <c r="AA48" s="57"/>
      <c r="AB48" s="72"/>
      <c r="AC48" s="84"/>
      <c r="AD48" s="269"/>
      <c r="AE48" s="60">
        <f t="shared" si="59"/>
        <v>0</v>
      </c>
      <c r="AF48" s="57"/>
      <c r="AG48" s="84"/>
      <c r="AH48" s="86"/>
      <c r="AI48" s="57"/>
      <c r="AJ48" s="84"/>
      <c r="AK48" s="86"/>
      <c r="AL48" s="57"/>
      <c r="AM48" s="84"/>
      <c r="AN48" s="86"/>
      <c r="AO48" s="57"/>
      <c r="AP48" s="84"/>
      <c r="AQ48" s="86"/>
      <c r="AR48" s="64"/>
      <c r="AS48" s="50"/>
      <c r="AT48" s="57"/>
      <c r="AU48" s="72"/>
      <c r="AV48" s="58">
        <f t="shared" si="76"/>
        <v>0</v>
      </c>
      <c r="AW48" s="59">
        <f t="shared" si="76"/>
        <v>0</v>
      </c>
      <c r="AX48" s="65"/>
      <c r="AY48" s="73"/>
      <c r="AZ48" s="59">
        <f t="shared" si="77"/>
        <v>0</v>
      </c>
      <c r="BA48" s="59">
        <f t="shared" si="77"/>
        <v>0</v>
      </c>
      <c r="BB48" s="57"/>
      <c r="BC48" s="72"/>
      <c r="BD48" s="58">
        <f t="shared" si="78"/>
        <v>0</v>
      </c>
      <c r="BE48" s="59">
        <f t="shared" si="78"/>
        <v>0</v>
      </c>
      <c r="BF48" s="66">
        <f t="shared" si="67"/>
        <v>0</v>
      </c>
      <c r="BG48" s="59">
        <f t="shared" si="68"/>
        <v>0</v>
      </c>
      <c r="BH48" s="67">
        <f t="shared" si="69"/>
        <v>0</v>
      </c>
      <c r="BI48" s="68"/>
      <c r="BJ48" s="50"/>
      <c r="BK48" s="57"/>
      <c r="BL48" s="72"/>
      <c r="BM48" s="58">
        <f t="shared" si="79"/>
        <v>0</v>
      </c>
      <c r="BN48" s="59">
        <f t="shared" si="79"/>
        <v>0</v>
      </c>
      <c r="BO48" s="57"/>
      <c r="BP48" s="72"/>
      <c r="BQ48" s="59">
        <f t="shared" si="80"/>
        <v>0</v>
      </c>
      <c r="BR48" s="67">
        <f t="shared" si="80"/>
        <v>0</v>
      </c>
      <c r="BS48" s="50"/>
      <c r="BT48" s="57"/>
      <c r="BU48" s="72"/>
      <c r="BV48" s="58">
        <f t="shared" si="81"/>
        <v>0</v>
      </c>
      <c r="BW48" s="59">
        <f t="shared" si="81"/>
        <v>0</v>
      </c>
      <c r="BX48" s="65"/>
      <c r="BY48" s="73"/>
      <c r="BZ48" s="59">
        <f t="shared" si="82"/>
        <v>0</v>
      </c>
      <c r="CA48" s="67">
        <f t="shared" si="82"/>
        <v>0</v>
      </c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</row>
    <row r="49" spans="1:130" ht="20" hidden="1" x14ac:dyDescent="0.4">
      <c r="A49" s="69" t="s">
        <v>48</v>
      </c>
      <c r="B49" s="57"/>
      <c r="C49" s="72"/>
      <c r="D49" s="82">
        <v>0</v>
      </c>
      <c r="E49" s="85">
        <v>0</v>
      </c>
      <c r="F49" s="60">
        <f t="shared" si="50"/>
        <v>0</v>
      </c>
      <c r="G49" s="57"/>
      <c r="H49" s="72"/>
      <c r="I49" s="82"/>
      <c r="J49" s="85"/>
      <c r="K49" s="60">
        <f t="shared" si="52"/>
        <v>0</v>
      </c>
      <c r="L49" s="57"/>
      <c r="M49" s="72"/>
      <c r="N49" s="82"/>
      <c r="O49" s="85"/>
      <c r="P49" s="61">
        <f t="shared" si="54"/>
        <v>0</v>
      </c>
      <c r="Q49" s="57"/>
      <c r="R49" s="84"/>
      <c r="S49" s="86"/>
      <c r="T49" s="57"/>
      <c r="U49" s="84"/>
      <c r="V49" s="57"/>
      <c r="W49" s="72"/>
      <c r="X49" s="58">
        <f t="shared" si="74"/>
        <v>0</v>
      </c>
      <c r="Y49" s="59">
        <f t="shared" si="75"/>
        <v>0</v>
      </c>
      <c r="Z49" s="60">
        <f t="shared" si="57"/>
        <v>0</v>
      </c>
      <c r="AA49" s="57"/>
      <c r="AB49" s="72"/>
      <c r="AC49" s="84"/>
      <c r="AD49" s="269"/>
      <c r="AE49" s="60">
        <f t="shared" si="59"/>
        <v>0</v>
      </c>
      <c r="AF49" s="57"/>
      <c r="AG49" s="84"/>
      <c r="AH49" s="86"/>
      <c r="AI49" s="57"/>
      <c r="AJ49" s="84"/>
      <c r="AK49" s="86"/>
      <c r="AL49" s="57"/>
      <c r="AM49" s="84"/>
      <c r="AN49" s="86"/>
      <c r="AO49" s="57"/>
      <c r="AP49" s="84"/>
      <c r="AQ49" s="86"/>
      <c r="AR49" s="64"/>
      <c r="AS49" s="50"/>
      <c r="AT49" s="57"/>
      <c r="AU49" s="72"/>
      <c r="AV49" s="58">
        <f t="shared" si="76"/>
        <v>0</v>
      </c>
      <c r="AW49" s="59">
        <f t="shared" si="76"/>
        <v>0</v>
      </c>
      <c r="AX49" s="65"/>
      <c r="AY49" s="73"/>
      <c r="AZ49" s="59">
        <f t="shared" si="77"/>
        <v>0</v>
      </c>
      <c r="BA49" s="59">
        <f t="shared" si="77"/>
        <v>0</v>
      </c>
      <c r="BB49" s="57"/>
      <c r="BC49" s="72"/>
      <c r="BD49" s="58">
        <f t="shared" si="78"/>
        <v>0</v>
      </c>
      <c r="BE49" s="59">
        <f t="shared" si="78"/>
        <v>0</v>
      </c>
      <c r="BF49" s="66">
        <f t="shared" si="67"/>
        <v>0</v>
      </c>
      <c r="BG49" s="59">
        <f t="shared" si="68"/>
        <v>0</v>
      </c>
      <c r="BH49" s="67">
        <f t="shared" si="69"/>
        <v>0</v>
      </c>
      <c r="BI49" s="68"/>
      <c r="BJ49" s="50"/>
      <c r="BK49" s="57"/>
      <c r="BL49" s="72"/>
      <c r="BM49" s="58">
        <f t="shared" si="79"/>
        <v>0</v>
      </c>
      <c r="BN49" s="59">
        <f t="shared" si="79"/>
        <v>0</v>
      </c>
      <c r="BO49" s="57"/>
      <c r="BP49" s="72"/>
      <c r="BQ49" s="59">
        <f t="shared" si="80"/>
        <v>0</v>
      </c>
      <c r="BR49" s="67">
        <f t="shared" si="80"/>
        <v>0</v>
      </c>
      <c r="BS49" s="50"/>
      <c r="BT49" s="57"/>
      <c r="BU49" s="72"/>
      <c r="BV49" s="58">
        <f t="shared" si="81"/>
        <v>0</v>
      </c>
      <c r="BW49" s="59">
        <f t="shared" si="81"/>
        <v>0</v>
      </c>
      <c r="BX49" s="65"/>
      <c r="BY49" s="73"/>
      <c r="BZ49" s="59">
        <f t="shared" si="82"/>
        <v>0</v>
      </c>
      <c r="CA49" s="67">
        <f t="shared" si="82"/>
        <v>0</v>
      </c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</row>
    <row r="50" spans="1:130" ht="20" x14ac:dyDescent="0.4">
      <c r="A50" s="69" t="s">
        <v>49</v>
      </c>
      <c r="B50" s="57"/>
      <c r="C50" s="72"/>
      <c r="D50" s="82">
        <v>269684330</v>
      </c>
      <c r="E50" s="85">
        <v>362.8</v>
      </c>
      <c r="F50" s="60">
        <f t="shared" si="50"/>
        <v>61945</v>
      </c>
      <c r="G50" s="57"/>
      <c r="H50" s="72"/>
      <c r="I50" s="82">
        <v>269055604</v>
      </c>
      <c r="J50" s="85">
        <v>394</v>
      </c>
      <c r="K50" s="60">
        <f t="shared" si="52"/>
        <v>56907</v>
      </c>
      <c r="L50" s="57"/>
      <c r="M50" s="72"/>
      <c r="N50" s="82">
        <v>269515514</v>
      </c>
      <c r="O50" s="85">
        <v>394.83</v>
      </c>
      <c r="P50" s="61">
        <f t="shared" si="54"/>
        <v>56884</v>
      </c>
      <c r="Q50" s="57"/>
      <c r="R50" s="84">
        <v>14433907.880000001</v>
      </c>
      <c r="S50" s="86">
        <v>0</v>
      </c>
      <c r="T50" s="57"/>
      <c r="U50" s="84">
        <v>6341735</v>
      </c>
      <c r="V50" s="57"/>
      <c r="W50" s="72"/>
      <c r="X50" s="58">
        <f t="shared" si="74"/>
        <v>277607686.88</v>
      </c>
      <c r="Y50" s="59">
        <f t="shared" si="75"/>
        <v>394.83</v>
      </c>
      <c r="Z50" s="60">
        <f t="shared" si="57"/>
        <v>58592</v>
      </c>
      <c r="AA50" s="57"/>
      <c r="AB50" s="72"/>
      <c r="AC50" s="84">
        <v>264978166</v>
      </c>
      <c r="AD50" s="269">
        <v>363.95</v>
      </c>
      <c r="AE50" s="60">
        <f t="shared" si="59"/>
        <v>60672</v>
      </c>
      <c r="AF50" s="57"/>
      <c r="AG50" s="84">
        <v>13413957</v>
      </c>
      <c r="AH50" s="86">
        <v>0</v>
      </c>
      <c r="AI50" s="57"/>
      <c r="AJ50" s="84"/>
      <c r="AK50" s="86"/>
      <c r="AL50" s="57"/>
      <c r="AM50" s="84"/>
      <c r="AN50" s="86"/>
      <c r="AO50" s="57"/>
      <c r="AP50" s="84"/>
      <c r="AQ50" s="86"/>
      <c r="AR50" s="64"/>
      <c r="AS50" s="50"/>
      <c r="AT50" s="57"/>
      <c r="AU50" s="72"/>
      <c r="AV50" s="58">
        <f t="shared" si="76"/>
        <v>-4537348</v>
      </c>
      <c r="AW50" s="59">
        <f t="shared" si="76"/>
        <v>-30.879999999999995</v>
      </c>
      <c r="AX50" s="65"/>
      <c r="AY50" s="73"/>
      <c r="AZ50" s="59">
        <f t="shared" si="77"/>
        <v>98.316479844644491</v>
      </c>
      <c r="BA50" s="59">
        <f t="shared" si="77"/>
        <v>92.178912443330034</v>
      </c>
      <c r="BB50" s="57"/>
      <c r="BC50" s="72"/>
      <c r="BD50" s="58">
        <f t="shared" si="78"/>
        <v>-17951305</v>
      </c>
      <c r="BE50" s="59">
        <f t="shared" si="78"/>
        <v>-30.879999999999995</v>
      </c>
      <c r="BF50" s="66">
        <f t="shared" si="67"/>
        <v>97.944951166357257</v>
      </c>
      <c r="BG50" s="59">
        <f t="shared" si="68"/>
        <v>106.61605777848069</v>
      </c>
      <c r="BH50" s="67">
        <f t="shared" si="69"/>
        <v>106.65916602208003</v>
      </c>
      <c r="BI50" s="68"/>
      <c r="BJ50" s="50"/>
      <c r="BK50" s="57"/>
      <c r="BL50" s="72"/>
      <c r="BM50" s="58">
        <f t="shared" si="79"/>
        <v>-12629520.879999995</v>
      </c>
      <c r="BN50" s="59">
        <f t="shared" si="79"/>
        <v>-30.879999999999995</v>
      </c>
      <c r="BO50" s="57"/>
      <c r="BP50" s="72"/>
      <c r="BQ50" s="59">
        <f t="shared" si="80"/>
        <v>95.450586753579586</v>
      </c>
      <c r="BR50" s="67">
        <f t="shared" si="80"/>
        <v>92.178912443330034</v>
      </c>
      <c r="BS50" s="50"/>
      <c r="BT50" s="57"/>
      <c r="BU50" s="72"/>
      <c r="BV50" s="58">
        <f t="shared" si="81"/>
        <v>-4706164</v>
      </c>
      <c r="BW50" s="59">
        <f t="shared" si="81"/>
        <v>1.1499999999999773</v>
      </c>
      <c r="BX50" s="65"/>
      <c r="BY50" s="73"/>
      <c r="BZ50" s="59">
        <f t="shared" si="82"/>
        <v>98.254936058020121</v>
      </c>
      <c r="CA50" s="67">
        <f t="shared" si="82"/>
        <v>100.31697905181917</v>
      </c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</row>
    <row r="51" spans="1:130" s="22" customFormat="1" ht="20" hidden="1" x14ac:dyDescent="0.25">
      <c r="A51" s="70" t="s">
        <v>50</v>
      </c>
      <c r="B51" s="62"/>
      <c r="C51" s="58"/>
      <c r="D51" s="82">
        <v>0</v>
      </c>
      <c r="E51" s="85">
        <v>0</v>
      </c>
      <c r="F51" s="60">
        <f t="shared" si="50"/>
        <v>0</v>
      </c>
      <c r="G51" s="62"/>
      <c r="H51" s="58"/>
      <c r="I51" s="82"/>
      <c r="J51" s="85"/>
      <c r="K51" s="60">
        <f t="shared" si="52"/>
        <v>0</v>
      </c>
      <c r="L51" s="62"/>
      <c r="M51" s="58"/>
      <c r="N51" s="82">
        <v>0</v>
      </c>
      <c r="O51" s="85">
        <v>0</v>
      </c>
      <c r="P51" s="61">
        <f t="shared" si="54"/>
        <v>0</v>
      </c>
      <c r="Q51" s="62"/>
      <c r="R51" s="84"/>
      <c r="S51" s="86"/>
      <c r="T51" s="62"/>
      <c r="U51" s="84"/>
      <c r="V51" s="62"/>
      <c r="W51" s="58"/>
      <c r="X51" s="58">
        <f t="shared" si="74"/>
        <v>0</v>
      </c>
      <c r="Y51" s="59">
        <f t="shared" si="75"/>
        <v>0</v>
      </c>
      <c r="Z51" s="60">
        <f t="shared" si="57"/>
        <v>0</v>
      </c>
      <c r="AA51" s="62"/>
      <c r="AB51" s="58"/>
      <c r="AC51" s="84"/>
      <c r="AD51" s="269"/>
      <c r="AE51" s="60">
        <f t="shared" si="59"/>
        <v>0</v>
      </c>
      <c r="AF51" s="62"/>
      <c r="AG51" s="84"/>
      <c r="AH51" s="86"/>
      <c r="AI51" s="62"/>
      <c r="AJ51" s="84"/>
      <c r="AK51" s="86"/>
      <c r="AL51" s="62"/>
      <c r="AM51" s="84"/>
      <c r="AN51" s="86"/>
      <c r="AO51" s="62"/>
      <c r="AP51" s="84"/>
      <c r="AQ51" s="86"/>
      <c r="AR51" s="64"/>
      <c r="AS51" s="50"/>
      <c r="AT51" s="62"/>
      <c r="AU51" s="58"/>
      <c r="AV51" s="58">
        <f t="shared" si="76"/>
        <v>0</v>
      </c>
      <c r="AW51" s="59">
        <f t="shared" si="76"/>
        <v>0</v>
      </c>
      <c r="AX51" s="66"/>
      <c r="AY51" s="59"/>
      <c r="AZ51" s="59">
        <f t="shared" si="77"/>
        <v>0</v>
      </c>
      <c r="BA51" s="59">
        <f t="shared" si="77"/>
        <v>0</v>
      </c>
      <c r="BB51" s="62"/>
      <c r="BC51" s="58"/>
      <c r="BD51" s="58">
        <f t="shared" si="78"/>
        <v>0</v>
      </c>
      <c r="BE51" s="59">
        <f t="shared" si="78"/>
        <v>0</v>
      </c>
      <c r="BF51" s="66">
        <f t="shared" si="67"/>
        <v>0</v>
      </c>
      <c r="BG51" s="59">
        <f t="shared" si="68"/>
        <v>0</v>
      </c>
      <c r="BH51" s="67">
        <f t="shared" si="69"/>
        <v>0</v>
      </c>
      <c r="BI51" s="68"/>
      <c r="BJ51" s="50"/>
      <c r="BK51" s="62"/>
      <c r="BL51" s="58"/>
      <c r="BM51" s="58">
        <f t="shared" si="79"/>
        <v>0</v>
      </c>
      <c r="BN51" s="59">
        <f t="shared" si="79"/>
        <v>0</v>
      </c>
      <c r="BO51" s="62"/>
      <c r="BP51" s="58"/>
      <c r="BQ51" s="59">
        <f t="shared" si="80"/>
        <v>0</v>
      </c>
      <c r="BR51" s="67">
        <f t="shared" si="80"/>
        <v>0</v>
      </c>
      <c r="BS51" s="50"/>
      <c r="BT51" s="62"/>
      <c r="BU51" s="58"/>
      <c r="BV51" s="58">
        <f t="shared" si="81"/>
        <v>0</v>
      </c>
      <c r="BW51" s="59">
        <f t="shared" si="81"/>
        <v>0</v>
      </c>
      <c r="BX51" s="66"/>
      <c r="BY51" s="59"/>
      <c r="BZ51" s="59">
        <f t="shared" si="82"/>
        <v>0</v>
      </c>
      <c r="CA51" s="67">
        <f t="shared" si="82"/>
        <v>0</v>
      </c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</row>
    <row r="52" spans="1:130" s="22" customFormat="1" ht="20" hidden="1" x14ac:dyDescent="0.25">
      <c r="A52" s="70" t="s">
        <v>51</v>
      </c>
      <c r="B52" s="62"/>
      <c r="C52" s="58"/>
      <c r="D52" s="82">
        <v>0</v>
      </c>
      <c r="E52" s="85">
        <v>0</v>
      </c>
      <c r="F52" s="60">
        <f t="shared" si="50"/>
        <v>0</v>
      </c>
      <c r="G52" s="62"/>
      <c r="H52" s="58"/>
      <c r="I52" s="82"/>
      <c r="J52" s="85"/>
      <c r="K52" s="60">
        <f t="shared" si="52"/>
        <v>0</v>
      </c>
      <c r="L52" s="62"/>
      <c r="M52" s="58"/>
      <c r="N52" s="82"/>
      <c r="O52" s="85"/>
      <c r="P52" s="61">
        <f t="shared" si="54"/>
        <v>0</v>
      </c>
      <c r="Q52" s="62"/>
      <c r="R52" s="84"/>
      <c r="S52" s="86"/>
      <c r="T52" s="62"/>
      <c r="U52" s="84"/>
      <c r="V52" s="62"/>
      <c r="W52" s="58"/>
      <c r="X52" s="58">
        <f t="shared" si="74"/>
        <v>0</v>
      </c>
      <c r="Y52" s="59">
        <f t="shared" si="75"/>
        <v>0</v>
      </c>
      <c r="Z52" s="60">
        <f t="shared" si="57"/>
        <v>0</v>
      </c>
      <c r="AA52" s="62"/>
      <c r="AB52" s="58"/>
      <c r="AC52" s="84"/>
      <c r="AD52" s="269"/>
      <c r="AE52" s="60">
        <f t="shared" si="59"/>
        <v>0</v>
      </c>
      <c r="AF52" s="62"/>
      <c r="AG52" s="84"/>
      <c r="AH52" s="86"/>
      <c r="AI52" s="62"/>
      <c r="AJ52" s="84"/>
      <c r="AK52" s="86"/>
      <c r="AL52" s="62"/>
      <c r="AM52" s="84"/>
      <c r="AN52" s="86"/>
      <c r="AO52" s="62"/>
      <c r="AP52" s="84"/>
      <c r="AQ52" s="86"/>
      <c r="AR52" s="64"/>
      <c r="AS52" s="50"/>
      <c r="AT52" s="62"/>
      <c r="AU52" s="58"/>
      <c r="AV52" s="58">
        <f t="shared" si="76"/>
        <v>0</v>
      </c>
      <c r="AW52" s="59">
        <f t="shared" si="76"/>
        <v>0</v>
      </c>
      <c r="AX52" s="66"/>
      <c r="AY52" s="59"/>
      <c r="AZ52" s="59">
        <f t="shared" si="77"/>
        <v>0</v>
      </c>
      <c r="BA52" s="59">
        <f t="shared" si="77"/>
        <v>0</v>
      </c>
      <c r="BB52" s="62"/>
      <c r="BC52" s="58"/>
      <c r="BD52" s="58">
        <f t="shared" si="78"/>
        <v>0</v>
      </c>
      <c r="BE52" s="59">
        <f t="shared" si="78"/>
        <v>0</v>
      </c>
      <c r="BF52" s="66">
        <f t="shared" si="67"/>
        <v>0</v>
      </c>
      <c r="BG52" s="59">
        <f t="shared" si="68"/>
        <v>0</v>
      </c>
      <c r="BH52" s="67">
        <f t="shared" si="69"/>
        <v>0</v>
      </c>
      <c r="BI52" s="68"/>
      <c r="BJ52" s="50"/>
      <c r="BK52" s="62"/>
      <c r="BL52" s="58"/>
      <c r="BM52" s="58">
        <f t="shared" si="79"/>
        <v>0</v>
      </c>
      <c r="BN52" s="59">
        <f t="shared" si="79"/>
        <v>0</v>
      </c>
      <c r="BO52" s="62"/>
      <c r="BP52" s="58"/>
      <c r="BQ52" s="59">
        <f t="shared" si="80"/>
        <v>0</v>
      </c>
      <c r="BR52" s="67">
        <f t="shared" si="80"/>
        <v>0</v>
      </c>
      <c r="BS52" s="50"/>
      <c r="BT52" s="62"/>
      <c r="BU52" s="58"/>
      <c r="BV52" s="58">
        <f t="shared" si="81"/>
        <v>0</v>
      </c>
      <c r="BW52" s="59">
        <f t="shared" si="81"/>
        <v>0</v>
      </c>
      <c r="BX52" s="66"/>
      <c r="BY52" s="59"/>
      <c r="BZ52" s="59">
        <f t="shared" si="82"/>
        <v>0</v>
      </c>
      <c r="CA52" s="67">
        <f t="shared" si="82"/>
        <v>0</v>
      </c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</row>
    <row r="53" spans="1:130" ht="20" x14ac:dyDescent="0.4">
      <c r="A53" s="69" t="s">
        <v>52</v>
      </c>
      <c r="B53" s="57"/>
      <c r="C53" s="82">
        <v>171376</v>
      </c>
      <c r="D53" s="72"/>
      <c r="E53" s="73"/>
      <c r="F53" s="76"/>
      <c r="G53" s="57"/>
      <c r="H53" s="82">
        <v>2078400</v>
      </c>
      <c r="I53" s="72"/>
      <c r="J53" s="73"/>
      <c r="K53" s="76"/>
      <c r="L53" s="57"/>
      <c r="M53" s="82">
        <v>2078400</v>
      </c>
      <c r="N53" s="72"/>
      <c r="O53" s="73"/>
      <c r="P53" s="80"/>
      <c r="Q53" s="83">
        <v>0</v>
      </c>
      <c r="R53" s="72"/>
      <c r="S53" s="76"/>
      <c r="T53" s="83">
        <v>0</v>
      </c>
      <c r="U53" s="72"/>
      <c r="V53" s="57"/>
      <c r="W53" s="58">
        <f>M53+Q53-T53</f>
        <v>2078400</v>
      </c>
      <c r="X53" s="72"/>
      <c r="Y53" s="73"/>
      <c r="Z53" s="76"/>
      <c r="AA53" s="57"/>
      <c r="AB53" s="84">
        <v>82900</v>
      </c>
      <c r="AC53" s="72"/>
      <c r="AD53" s="73"/>
      <c r="AE53" s="76"/>
      <c r="AF53" s="83">
        <v>0</v>
      </c>
      <c r="AG53" s="72"/>
      <c r="AH53" s="76"/>
      <c r="AI53" s="83"/>
      <c r="AJ53" s="72"/>
      <c r="AK53" s="76"/>
      <c r="AL53" s="83"/>
      <c r="AM53" s="72"/>
      <c r="AN53" s="76"/>
      <c r="AO53" s="83"/>
      <c r="AP53" s="72"/>
      <c r="AQ53" s="76"/>
      <c r="AR53" s="77"/>
      <c r="AS53" s="50"/>
      <c r="AT53" s="57"/>
      <c r="AU53" s="58">
        <f>AB53-M53</f>
        <v>-1995500</v>
      </c>
      <c r="AV53" s="72"/>
      <c r="AW53" s="73"/>
      <c r="AX53" s="65"/>
      <c r="AY53" s="59">
        <f>IF(M53=0,0,AB53/M53*100)</f>
        <v>3.9886451116243262</v>
      </c>
      <c r="AZ53" s="73"/>
      <c r="BA53" s="73"/>
      <c r="BB53" s="57"/>
      <c r="BC53" s="58">
        <f>AB53-M53-AF53-AI53-AL53-AO53</f>
        <v>-1995500</v>
      </c>
      <c r="BD53" s="72"/>
      <c r="BE53" s="73"/>
      <c r="BF53" s="57"/>
      <c r="BG53" s="72"/>
      <c r="BH53" s="76"/>
      <c r="BI53" s="78"/>
      <c r="BJ53" s="50"/>
      <c r="BK53" s="57"/>
      <c r="BL53" s="58">
        <f>AB53-W53</f>
        <v>-1995500</v>
      </c>
      <c r="BM53" s="72"/>
      <c r="BN53" s="73"/>
      <c r="BO53" s="57"/>
      <c r="BP53" s="59">
        <f>IF(W53=0,0,AB53/W53*100)</f>
        <v>3.9886451116243262</v>
      </c>
      <c r="BQ53" s="72"/>
      <c r="BR53" s="79"/>
      <c r="BS53" s="50"/>
      <c r="BT53" s="57"/>
      <c r="BU53" s="58">
        <f>AB53-C53</f>
        <v>-88476</v>
      </c>
      <c r="BV53" s="72"/>
      <c r="BW53" s="73"/>
      <c r="BX53" s="65"/>
      <c r="BY53" s="59">
        <f>IF(C53=0,0,AB53/C53*100)</f>
        <v>48.373167771449907</v>
      </c>
      <c r="BZ53" s="73"/>
      <c r="CA53" s="79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</row>
    <row r="54" spans="1:130" s="55" customFormat="1" ht="20" x14ac:dyDescent="0.25">
      <c r="A54" s="81" t="s">
        <v>57</v>
      </c>
      <c r="B54" s="62">
        <f>C54+D54</f>
        <v>230533857</v>
      </c>
      <c r="C54" s="58">
        <f>C66+C77+C88+C99+C110+C121+C132</f>
        <v>1836373</v>
      </c>
      <c r="D54" s="58">
        <f>D66+D77+D88+D99+D110+D121+D132</f>
        <v>228697484</v>
      </c>
      <c r="E54" s="59">
        <f>E66+E77+E88+E99+E110+E121+E132</f>
        <v>395.64000000000004</v>
      </c>
      <c r="F54" s="60">
        <f t="shared" ref="F54:F63" si="83">IF(E54=0,0,ROUND(D54/E54/12,0))</f>
        <v>48170</v>
      </c>
      <c r="G54" s="62">
        <f>H54+I54</f>
        <v>236514318</v>
      </c>
      <c r="H54" s="58">
        <f>H66+H77+H88+H99+H110+H121+H132</f>
        <v>891774</v>
      </c>
      <c r="I54" s="58">
        <f>I66+I77+I88+I99+I110+I121+I132</f>
        <v>235622544</v>
      </c>
      <c r="J54" s="59">
        <f>J66+J77+J88+J99+J110+J121+J132</f>
        <v>415</v>
      </c>
      <c r="K54" s="60">
        <f t="shared" ref="K54:K63" si="84">IF(J54=0,0,ROUND(I54/J54/12,0))</f>
        <v>47314</v>
      </c>
      <c r="L54" s="62">
        <f>M54+N54</f>
        <v>238088728</v>
      </c>
      <c r="M54" s="58">
        <f>M66+M77+M88+M99+M110+M121+M132</f>
        <v>951265</v>
      </c>
      <c r="N54" s="58">
        <f>N66+N77+N88+N99+N110+N121+N132</f>
        <v>237137463</v>
      </c>
      <c r="O54" s="59">
        <f>O66+O77+O88+O99+O110+O121+O132</f>
        <v>415</v>
      </c>
      <c r="P54" s="61">
        <f t="shared" ref="P54:P63" si="85">IF(O54=0,0,ROUND(N54/O54/12,0))</f>
        <v>47618</v>
      </c>
      <c r="Q54" s="62">
        <f>Q66+Q77+Q88+Q99+Q110+Q121+Q132</f>
        <v>916601</v>
      </c>
      <c r="R54" s="58">
        <f>R66+R77+R88+R99+R110+R121+R132</f>
        <v>10047801</v>
      </c>
      <c r="S54" s="63">
        <f>S66+S77+S88+S99+S110+S121+S132</f>
        <v>0</v>
      </c>
      <c r="T54" s="62">
        <f>T66+T77+T88+T99+T110+T121+T132</f>
        <v>0</v>
      </c>
      <c r="U54" s="58">
        <f>U66+U77+U88+U99+U110+U121+U132</f>
        <v>3311930</v>
      </c>
      <c r="V54" s="62">
        <f>W54+X54</f>
        <v>245741200</v>
      </c>
      <c r="W54" s="58">
        <f>W66+W77+W88+W99+W110+W121+W132</f>
        <v>1867866</v>
      </c>
      <c r="X54" s="58">
        <f>X66+X77+X88+X99+X110+X121+X132</f>
        <v>243873334</v>
      </c>
      <c r="Y54" s="59">
        <f>Y66+Y77+Y88+Y99+Y110+Y121+Y132</f>
        <v>415</v>
      </c>
      <c r="Z54" s="60">
        <f t="shared" ref="Z54:Z63" si="86">IF(Y54=0,0,ROUND(X54/Y54/12,0))</f>
        <v>48971</v>
      </c>
      <c r="AA54" s="62">
        <f>AB54+AC54</f>
        <v>233860272</v>
      </c>
      <c r="AB54" s="58">
        <f>AB66+AB77+AB88+AB99+AB110+AB121+AB132</f>
        <v>1619412</v>
      </c>
      <c r="AC54" s="58">
        <f>AC66+AC77+AC88+AC99+AC110+AC121+AC132</f>
        <v>232240860</v>
      </c>
      <c r="AD54" s="59">
        <f>AD66+AD77+AD88+AD99+AD110+AD121+AD132</f>
        <v>392.57000000000005</v>
      </c>
      <c r="AE54" s="60">
        <f t="shared" ref="AE54:AE63" si="87">IF(AD54=0,0,ROUND(AC54/AD54/12,0))</f>
        <v>49299</v>
      </c>
      <c r="AF54" s="62">
        <f t="shared" ref="AF54:AQ63" si="88">AF66+AF77+AF88+AF99+AF110+AF121+AF132</f>
        <v>916601</v>
      </c>
      <c r="AG54" s="58">
        <f t="shared" si="88"/>
        <v>10047801</v>
      </c>
      <c r="AH54" s="63">
        <f t="shared" si="88"/>
        <v>0</v>
      </c>
      <c r="AI54" s="62">
        <f t="shared" si="88"/>
        <v>0</v>
      </c>
      <c r="AJ54" s="58">
        <f t="shared" si="88"/>
        <v>0</v>
      </c>
      <c r="AK54" s="63">
        <f t="shared" si="88"/>
        <v>0</v>
      </c>
      <c r="AL54" s="62">
        <f t="shared" si="88"/>
        <v>0</v>
      </c>
      <c r="AM54" s="58">
        <f t="shared" si="88"/>
        <v>0</v>
      </c>
      <c r="AN54" s="63">
        <f t="shared" si="88"/>
        <v>0</v>
      </c>
      <c r="AO54" s="62">
        <f t="shared" si="88"/>
        <v>0</v>
      </c>
      <c r="AP54" s="58">
        <f t="shared" si="88"/>
        <v>0</v>
      </c>
      <c r="AQ54" s="63">
        <f t="shared" si="88"/>
        <v>0</v>
      </c>
      <c r="AR54" s="64"/>
      <c r="AS54" s="50"/>
      <c r="AT54" s="62">
        <f>AU54+AV54</f>
        <v>-4228456</v>
      </c>
      <c r="AU54" s="58">
        <f>AU66+AU77+AU88+AU99+AU110+AU121+AU132</f>
        <v>668147</v>
      </c>
      <c r="AV54" s="58">
        <f>AV66+AV77+AV88+AV99+AV110+AV121+AV132</f>
        <v>-4896603</v>
      </c>
      <c r="AW54" s="59">
        <f>AW66+AW77+AW88+AW99+AW110+AW121+AW132</f>
        <v>-22.429999999999993</v>
      </c>
      <c r="AX54" s="66">
        <f>IF(L54=0,0,AA54/L54*100)</f>
        <v>98.223999919895405</v>
      </c>
      <c r="AY54" s="59">
        <f>IF(M54=0,0,AB54/M54*100)</f>
        <v>170.23773606723677</v>
      </c>
      <c r="AZ54" s="59">
        <f t="shared" ref="AZ54:BA63" si="89">IF(N54=0,0,AC54/N54*100)</f>
        <v>97.93512044109201</v>
      </c>
      <c r="BA54" s="59">
        <f t="shared" si="89"/>
        <v>94.595180722891584</v>
      </c>
      <c r="BB54" s="62">
        <f>BC54+BD54</f>
        <v>-15192858</v>
      </c>
      <c r="BC54" s="58">
        <f>BC66+BC77+BC88+BC99+BC110+BC121+BC132</f>
        <v>-248454</v>
      </c>
      <c r="BD54" s="58">
        <f>BD66+BD77+BD88+BD99+BD110+BD121+BD132</f>
        <v>-14944404</v>
      </c>
      <c r="BE54" s="59">
        <f>BE66+BE77+BE88+BE99+BE110+BE121+BE132</f>
        <v>-22.429999999999993</v>
      </c>
      <c r="BF54" s="66">
        <f t="shared" ref="BF54:BF63" si="90">IF(F54=0,0,AE54/F54*100)</f>
        <v>102.34378243720157</v>
      </c>
      <c r="BG54" s="59">
        <f t="shared" ref="BG54:BG63" si="91">IF(K54=0,0,AE54/K54*100)</f>
        <v>104.19537557593948</v>
      </c>
      <c r="BH54" s="67">
        <f t="shared" ref="BH54:BH63" si="92">IF(P54=0,0,AE54/P54*100)</f>
        <v>103.5301776639086</v>
      </c>
      <c r="BI54" s="68"/>
      <c r="BJ54" s="50"/>
      <c r="BK54" s="62">
        <f>BL54+BM54</f>
        <v>-11880928</v>
      </c>
      <c r="BL54" s="58">
        <f>BL66+BL77+BL88+BL99+BL110+BL121+BL132</f>
        <v>-248454</v>
      </c>
      <c r="BM54" s="58">
        <f>BM66+BM77+BM88+BM99+BM110+BM121+BM132</f>
        <v>-11632474</v>
      </c>
      <c r="BN54" s="59">
        <f>BN66+BN77+BN88+BN99+BN110+BN121+BN132</f>
        <v>-22.429999999999993</v>
      </c>
      <c r="BO54" s="66">
        <f>IF(V54=0,0,AA54/V54*100)</f>
        <v>95.165268176439284</v>
      </c>
      <c r="BP54" s="59">
        <f>IF(W54=0,0,AB54/W54*100)</f>
        <v>86.698510492722718</v>
      </c>
      <c r="BQ54" s="59">
        <f t="shared" ref="BQ54:BR63" si="93">IF(X54=0,0,AC54/X54*100)</f>
        <v>95.230116466936067</v>
      </c>
      <c r="BR54" s="67">
        <f t="shared" si="93"/>
        <v>94.595180722891584</v>
      </c>
      <c r="BS54" s="50"/>
      <c r="BT54" s="62">
        <f>BU54+BV54</f>
        <v>3326415</v>
      </c>
      <c r="BU54" s="58">
        <f>BU66+BU77+BU88+BU99+BU110+BU121+BU132</f>
        <v>-216961</v>
      </c>
      <c r="BV54" s="58">
        <f>BV66+BV77+BV88+BV99+BV110+BV121+BV132</f>
        <v>3543376</v>
      </c>
      <c r="BW54" s="59">
        <f>BW66+BW77+BW88+BW99+BW110+BW121+BW132</f>
        <v>-3.0699999999999967</v>
      </c>
      <c r="BX54" s="66">
        <f>IF(B54=0,0,AA54/B54*100)</f>
        <v>101.44291820875577</v>
      </c>
      <c r="BY54" s="59">
        <f>IF(C54=0,0,AB54/C54*100)</f>
        <v>88.185352322213404</v>
      </c>
      <c r="BZ54" s="59">
        <f t="shared" ref="BZ54:CA63" si="94">IF(D54=0,0,AC54/D54*100)</f>
        <v>101.54937253266854</v>
      </c>
      <c r="CA54" s="67">
        <f t="shared" si="94"/>
        <v>99.224042058436964</v>
      </c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</row>
    <row r="55" spans="1:130" s="87" customFormat="1" ht="20" hidden="1" x14ac:dyDescent="0.4">
      <c r="A55" s="56" t="s">
        <v>43</v>
      </c>
      <c r="B55" s="57"/>
      <c r="C55" s="72"/>
      <c r="D55" s="72">
        <f t="shared" ref="D55:E63" si="95">D67+D78+D89+D100+D111+D122+D133</f>
        <v>25619045</v>
      </c>
      <c r="E55" s="73">
        <f t="shared" si="95"/>
        <v>55.59</v>
      </c>
      <c r="F55" s="60">
        <f t="shared" si="83"/>
        <v>38405</v>
      </c>
      <c r="G55" s="57"/>
      <c r="H55" s="72"/>
      <c r="I55" s="72">
        <f t="shared" ref="I55:J63" si="96">I67+I78+I89+I100+I111+I122+I133</f>
        <v>28043718</v>
      </c>
      <c r="J55" s="73">
        <f t="shared" si="96"/>
        <v>57</v>
      </c>
      <c r="K55" s="60">
        <f t="shared" si="84"/>
        <v>41000</v>
      </c>
      <c r="L55" s="57"/>
      <c r="M55" s="72"/>
      <c r="N55" s="72">
        <f t="shared" ref="N55:O63" si="97">N67+N78+N89+N100+N111+N122+N133</f>
        <v>28043718</v>
      </c>
      <c r="O55" s="73">
        <f t="shared" si="97"/>
        <v>57</v>
      </c>
      <c r="P55" s="61">
        <f t="shared" si="85"/>
        <v>41000</v>
      </c>
      <c r="Q55" s="57"/>
      <c r="R55" s="72">
        <f t="shared" ref="R55:S63" si="98">R67+R78+R89+R100+R111+R122+R133</f>
        <v>600000</v>
      </c>
      <c r="S55" s="76">
        <f t="shared" si="98"/>
        <v>0</v>
      </c>
      <c r="T55" s="57"/>
      <c r="U55" s="72">
        <f t="shared" ref="U55:U63" si="99">U67+U78+U89+U100+U111+U122+U133</f>
        <v>0</v>
      </c>
      <c r="V55" s="57"/>
      <c r="W55" s="72"/>
      <c r="X55" s="72">
        <f t="shared" ref="X55:Y63" si="100">X67+X78+X89+X100+X111+X122+X133</f>
        <v>28643718</v>
      </c>
      <c r="Y55" s="73">
        <f t="shared" si="100"/>
        <v>57</v>
      </c>
      <c r="Z55" s="60">
        <f t="shared" si="86"/>
        <v>41877</v>
      </c>
      <c r="AA55" s="57"/>
      <c r="AB55" s="72"/>
      <c r="AC55" s="72">
        <f t="shared" ref="AC55:AD63" si="101">AC67+AC78+AC89+AC100+AC111+AC122+AC133</f>
        <v>26251148</v>
      </c>
      <c r="AD55" s="73">
        <f t="shared" si="101"/>
        <v>56</v>
      </c>
      <c r="AE55" s="60">
        <f t="shared" si="87"/>
        <v>39064</v>
      </c>
      <c r="AF55" s="57"/>
      <c r="AG55" s="72">
        <f t="shared" si="88"/>
        <v>600000</v>
      </c>
      <c r="AH55" s="76">
        <f t="shared" si="88"/>
        <v>0</v>
      </c>
      <c r="AI55" s="57"/>
      <c r="AJ55" s="72">
        <f t="shared" si="88"/>
        <v>0</v>
      </c>
      <c r="AK55" s="76">
        <f t="shared" si="88"/>
        <v>0</v>
      </c>
      <c r="AL55" s="57"/>
      <c r="AM55" s="72">
        <f t="shared" si="88"/>
        <v>0</v>
      </c>
      <c r="AN55" s="76">
        <f t="shared" si="88"/>
        <v>0</v>
      </c>
      <c r="AO55" s="57"/>
      <c r="AP55" s="72">
        <f t="shared" si="88"/>
        <v>0</v>
      </c>
      <c r="AQ55" s="76">
        <f t="shared" si="88"/>
        <v>0</v>
      </c>
      <c r="AR55" s="77"/>
      <c r="AS55" s="50"/>
      <c r="AT55" s="57"/>
      <c r="AU55" s="72"/>
      <c r="AV55" s="72">
        <f t="shared" ref="AV55:AW63" si="102">AV67+AV78+AV89+AV100+AV111+AV122+AV133</f>
        <v>-1792570</v>
      </c>
      <c r="AW55" s="73">
        <f t="shared" si="102"/>
        <v>-1</v>
      </c>
      <c r="AX55" s="65"/>
      <c r="AY55" s="73"/>
      <c r="AZ55" s="73">
        <f t="shared" si="89"/>
        <v>93.607944567121947</v>
      </c>
      <c r="BA55" s="73">
        <f t="shared" si="89"/>
        <v>98.245614035087712</v>
      </c>
      <c r="BB55" s="57"/>
      <c r="BC55" s="72"/>
      <c r="BD55" s="72">
        <f t="shared" ref="BD55:BE63" si="103">BD67+BD78+BD89+BD100+BD111+BD122+BD133</f>
        <v>-2392570</v>
      </c>
      <c r="BE55" s="73">
        <f t="shared" si="103"/>
        <v>-1</v>
      </c>
      <c r="BF55" s="65">
        <f t="shared" si="90"/>
        <v>101.71592240593672</v>
      </c>
      <c r="BG55" s="73">
        <f t="shared" si="91"/>
        <v>95.278048780487808</v>
      </c>
      <c r="BH55" s="79">
        <f t="shared" si="92"/>
        <v>95.278048780487808</v>
      </c>
      <c r="BI55" s="78"/>
      <c r="BJ55" s="50"/>
      <c r="BK55" s="57"/>
      <c r="BL55" s="72"/>
      <c r="BM55" s="72">
        <f t="shared" ref="BM55:BN63" si="104">BM67+BM78+BM89+BM100+BM111+BM122+BM133</f>
        <v>-2392570</v>
      </c>
      <c r="BN55" s="73">
        <f t="shared" si="104"/>
        <v>-1</v>
      </c>
      <c r="BO55" s="57"/>
      <c r="BP55" s="72"/>
      <c r="BQ55" s="73">
        <f t="shared" si="93"/>
        <v>91.647138824645609</v>
      </c>
      <c r="BR55" s="79">
        <f t="shared" si="93"/>
        <v>98.245614035087712</v>
      </c>
      <c r="BS55" s="50"/>
      <c r="BT55" s="57"/>
      <c r="BU55" s="72"/>
      <c r="BV55" s="72">
        <f t="shared" ref="BV55:BW63" si="105">BV67+BV78+BV89+BV100+BV111+BV122+BV133</f>
        <v>632103</v>
      </c>
      <c r="BW55" s="73">
        <f t="shared" si="105"/>
        <v>0.41000000000000014</v>
      </c>
      <c r="BX55" s="65"/>
      <c r="BY55" s="73"/>
      <c r="BZ55" s="73">
        <f t="shared" si="94"/>
        <v>102.4673167949859</v>
      </c>
      <c r="CA55" s="79">
        <f t="shared" si="94"/>
        <v>100.73754272351141</v>
      </c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</row>
    <row r="56" spans="1:130" s="87" customFormat="1" ht="20" hidden="1" x14ac:dyDescent="0.4">
      <c r="A56" s="56" t="s">
        <v>44</v>
      </c>
      <c r="B56" s="57"/>
      <c r="C56" s="72"/>
      <c r="D56" s="72">
        <f t="shared" si="95"/>
        <v>0</v>
      </c>
      <c r="E56" s="73">
        <f t="shared" si="95"/>
        <v>0</v>
      </c>
      <c r="F56" s="60">
        <f t="shared" si="83"/>
        <v>0</v>
      </c>
      <c r="G56" s="57"/>
      <c r="H56" s="72"/>
      <c r="I56" s="72">
        <f t="shared" si="96"/>
        <v>0</v>
      </c>
      <c r="J56" s="73">
        <f t="shared" si="96"/>
        <v>0</v>
      </c>
      <c r="K56" s="60">
        <f t="shared" si="84"/>
        <v>0</v>
      </c>
      <c r="L56" s="57"/>
      <c r="M56" s="72"/>
      <c r="N56" s="72">
        <f t="shared" si="97"/>
        <v>0</v>
      </c>
      <c r="O56" s="73">
        <f t="shared" si="97"/>
        <v>0</v>
      </c>
      <c r="P56" s="61">
        <f t="shared" si="85"/>
        <v>0</v>
      </c>
      <c r="Q56" s="57"/>
      <c r="R56" s="72">
        <f t="shared" si="98"/>
        <v>0</v>
      </c>
      <c r="S56" s="76">
        <f t="shared" si="98"/>
        <v>0</v>
      </c>
      <c r="T56" s="57"/>
      <c r="U56" s="72">
        <f t="shared" si="99"/>
        <v>0</v>
      </c>
      <c r="V56" s="57"/>
      <c r="W56" s="72"/>
      <c r="X56" s="72">
        <f t="shared" si="100"/>
        <v>0</v>
      </c>
      <c r="Y56" s="73">
        <f t="shared" si="100"/>
        <v>0</v>
      </c>
      <c r="Z56" s="60">
        <f t="shared" si="86"/>
        <v>0</v>
      </c>
      <c r="AA56" s="57"/>
      <c r="AB56" s="72"/>
      <c r="AC56" s="72">
        <f t="shared" si="101"/>
        <v>0</v>
      </c>
      <c r="AD56" s="73">
        <f t="shared" si="101"/>
        <v>0</v>
      </c>
      <c r="AE56" s="60">
        <f t="shared" si="87"/>
        <v>0</v>
      </c>
      <c r="AF56" s="57"/>
      <c r="AG56" s="72">
        <f t="shared" si="88"/>
        <v>0</v>
      </c>
      <c r="AH56" s="76">
        <f t="shared" si="88"/>
        <v>0</v>
      </c>
      <c r="AI56" s="57"/>
      <c r="AJ56" s="72">
        <f t="shared" si="88"/>
        <v>0</v>
      </c>
      <c r="AK56" s="76">
        <f t="shared" si="88"/>
        <v>0</v>
      </c>
      <c r="AL56" s="57"/>
      <c r="AM56" s="72">
        <f t="shared" si="88"/>
        <v>0</v>
      </c>
      <c r="AN56" s="76">
        <f t="shared" si="88"/>
        <v>0</v>
      </c>
      <c r="AO56" s="57"/>
      <c r="AP56" s="72">
        <f t="shared" si="88"/>
        <v>0</v>
      </c>
      <c r="AQ56" s="76">
        <f t="shared" si="88"/>
        <v>0</v>
      </c>
      <c r="AR56" s="77"/>
      <c r="AS56" s="50"/>
      <c r="AT56" s="57"/>
      <c r="AU56" s="72"/>
      <c r="AV56" s="72">
        <f t="shared" si="102"/>
        <v>0</v>
      </c>
      <c r="AW56" s="73">
        <f t="shared" si="102"/>
        <v>0</v>
      </c>
      <c r="AX56" s="65"/>
      <c r="AY56" s="73"/>
      <c r="AZ56" s="73">
        <f t="shared" si="89"/>
        <v>0</v>
      </c>
      <c r="BA56" s="73">
        <f t="shared" si="89"/>
        <v>0</v>
      </c>
      <c r="BB56" s="57"/>
      <c r="BC56" s="72"/>
      <c r="BD56" s="72">
        <f t="shared" si="103"/>
        <v>0</v>
      </c>
      <c r="BE56" s="73">
        <f t="shared" si="103"/>
        <v>0</v>
      </c>
      <c r="BF56" s="65">
        <f t="shared" si="90"/>
        <v>0</v>
      </c>
      <c r="BG56" s="73">
        <f t="shared" si="91"/>
        <v>0</v>
      </c>
      <c r="BH56" s="79">
        <f t="shared" si="92"/>
        <v>0</v>
      </c>
      <c r="BI56" s="78"/>
      <c r="BJ56" s="50"/>
      <c r="BK56" s="57"/>
      <c r="BL56" s="72"/>
      <c r="BM56" s="72">
        <f t="shared" si="104"/>
        <v>0</v>
      </c>
      <c r="BN56" s="73">
        <f t="shared" si="104"/>
        <v>0</v>
      </c>
      <c r="BO56" s="57"/>
      <c r="BP56" s="72"/>
      <c r="BQ56" s="73">
        <f t="shared" si="93"/>
        <v>0</v>
      </c>
      <c r="BR56" s="79">
        <f t="shared" si="93"/>
        <v>0</v>
      </c>
      <c r="BS56" s="50"/>
      <c r="BT56" s="57"/>
      <c r="BU56" s="72"/>
      <c r="BV56" s="72">
        <f t="shared" si="105"/>
        <v>0</v>
      </c>
      <c r="BW56" s="73">
        <f t="shared" si="105"/>
        <v>0</v>
      </c>
      <c r="BX56" s="65"/>
      <c r="BY56" s="73"/>
      <c r="BZ56" s="73">
        <f t="shared" si="94"/>
        <v>0</v>
      </c>
      <c r="CA56" s="79">
        <f t="shared" si="94"/>
        <v>0</v>
      </c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</row>
    <row r="57" spans="1:130" s="87" customFormat="1" ht="20" hidden="1" x14ac:dyDescent="0.4">
      <c r="A57" s="56" t="s">
        <v>45</v>
      </c>
      <c r="B57" s="57"/>
      <c r="C57" s="72"/>
      <c r="D57" s="72">
        <f t="shared" si="95"/>
        <v>0</v>
      </c>
      <c r="E57" s="73">
        <f t="shared" si="95"/>
        <v>0</v>
      </c>
      <c r="F57" s="60">
        <f t="shared" si="83"/>
        <v>0</v>
      </c>
      <c r="G57" s="57"/>
      <c r="H57" s="72"/>
      <c r="I57" s="72">
        <f t="shared" si="96"/>
        <v>0</v>
      </c>
      <c r="J57" s="73">
        <f t="shared" si="96"/>
        <v>0</v>
      </c>
      <c r="K57" s="60">
        <f t="shared" si="84"/>
        <v>0</v>
      </c>
      <c r="L57" s="57"/>
      <c r="M57" s="72"/>
      <c r="N57" s="72">
        <f t="shared" si="97"/>
        <v>0</v>
      </c>
      <c r="O57" s="73">
        <f t="shared" si="97"/>
        <v>0</v>
      </c>
      <c r="P57" s="61">
        <f t="shared" si="85"/>
        <v>0</v>
      </c>
      <c r="Q57" s="57"/>
      <c r="R57" s="72">
        <f t="shared" si="98"/>
        <v>0</v>
      </c>
      <c r="S57" s="76">
        <f t="shared" si="98"/>
        <v>0</v>
      </c>
      <c r="T57" s="57"/>
      <c r="U57" s="72">
        <f t="shared" si="99"/>
        <v>0</v>
      </c>
      <c r="V57" s="57"/>
      <c r="W57" s="72"/>
      <c r="X57" s="72">
        <f t="shared" si="100"/>
        <v>0</v>
      </c>
      <c r="Y57" s="73">
        <f t="shared" si="100"/>
        <v>0</v>
      </c>
      <c r="Z57" s="60">
        <f t="shared" si="86"/>
        <v>0</v>
      </c>
      <c r="AA57" s="57"/>
      <c r="AB57" s="72"/>
      <c r="AC57" s="72">
        <f t="shared" si="101"/>
        <v>0</v>
      </c>
      <c r="AD57" s="73">
        <f t="shared" si="101"/>
        <v>0</v>
      </c>
      <c r="AE57" s="60">
        <f t="shared" si="87"/>
        <v>0</v>
      </c>
      <c r="AF57" s="57"/>
      <c r="AG57" s="72">
        <f t="shared" si="88"/>
        <v>0</v>
      </c>
      <c r="AH57" s="76">
        <f t="shared" si="88"/>
        <v>0</v>
      </c>
      <c r="AI57" s="57"/>
      <c r="AJ57" s="72">
        <f t="shared" si="88"/>
        <v>0</v>
      </c>
      <c r="AK57" s="76">
        <f t="shared" si="88"/>
        <v>0</v>
      </c>
      <c r="AL57" s="57"/>
      <c r="AM57" s="72">
        <f t="shared" si="88"/>
        <v>0</v>
      </c>
      <c r="AN57" s="76">
        <f t="shared" si="88"/>
        <v>0</v>
      </c>
      <c r="AO57" s="57"/>
      <c r="AP57" s="72">
        <f t="shared" si="88"/>
        <v>0</v>
      </c>
      <c r="AQ57" s="76">
        <f t="shared" si="88"/>
        <v>0</v>
      </c>
      <c r="AR57" s="77"/>
      <c r="AS57" s="50"/>
      <c r="AT57" s="57"/>
      <c r="AU57" s="72"/>
      <c r="AV57" s="72">
        <f t="shared" si="102"/>
        <v>0</v>
      </c>
      <c r="AW57" s="73">
        <f t="shared" si="102"/>
        <v>0</v>
      </c>
      <c r="AX57" s="65"/>
      <c r="AY57" s="73"/>
      <c r="AZ57" s="73">
        <f t="shared" si="89"/>
        <v>0</v>
      </c>
      <c r="BA57" s="73">
        <f t="shared" si="89"/>
        <v>0</v>
      </c>
      <c r="BB57" s="57"/>
      <c r="BC57" s="72"/>
      <c r="BD57" s="72">
        <f t="shared" si="103"/>
        <v>0</v>
      </c>
      <c r="BE57" s="73">
        <f t="shared" si="103"/>
        <v>0</v>
      </c>
      <c r="BF57" s="65">
        <f t="shared" si="90"/>
        <v>0</v>
      </c>
      <c r="BG57" s="73">
        <f t="shared" si="91"/>
        <v>0</v>
      </c>
      <c r="BH57" s="79">
        <f t="shared" si="92"/>
        <v>0</v>
      </c>
      <c r="BI57" s="78"/>
      <c r="BJ57" s="50"/>
      <c r="BK57" s="57"/>
      <c r="BL57" s="72"/>
      <c r="BM57" s="72">
        <f t="shared" si="104"/>
        <v>0</v>
      </c>
      <c r="BN57" s="73">
        <f t="shared" si="104"/>
        <v>0</v>
      </c>
      <c r="BO57" s="57"/>
      <c r="BP57" s="72"/>
      <c r="BQ57" s="73">
        <f t="shared" si="93"/>
        <v>0</v>
      </c>
      <c r="BR57" s="79">
        <f t="shared" si="93"/>
        <v>0</v>
      </c>
      <c r="BS57" s="50"/>
      <c r="BT57" s="57"/>
      <c r="BU57" s="72"/>
      <c r="BV57" s="72">
        <f t="shared" si="105"/>
        <v>0</v>
      </c>
      <c r="BW57" s="73">
        <f t="shared" si="105"/>
        <v>0</v>
      </c>
      <c r="BX57" s="65"/>
      <c r="BY57" s="73"/>
      <c r="BZ57" s="73">
        <f t="shared" si="94"/>
        <v>0</v>
      </c>
      <c r="CA57" s="79">
        <f t="shared" si="94"/>
        <v>0</v>
      </c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</row>
    <row r="58" spans="1:130" s="87" customFormat="1" ht="20" hidden="1" x14ac:dyDescent="0.4">
      <c r="A58" s="69" t="s">
        <v>46</v>
      </c>
      <c r="B58" s="57"/>
      <c r="C58" s="72"/>
      <c r="D58" s="72">
        <f t="shared" si="95"/>
        <v>0</v>
      </c>
      <c r="E58" s="73">
        <f t="shared" si="95"/>
        <v>0</v>
      </c>
      <c r="F58" s="60">
        <f t="shared" si="83"/>
        <v>0</v>
      </c>
      <c r="G58" s="57"/>
      <c r="H58" s="72"/>
      <c r="I58" s="72">
        <f t="shared" si="96"/>
        <v>0</v>
      </c>
      <c r="J58" s="73">
        <f t="shared" si="96"/>
        <v>0</v>
      </c>
      <c r="K58" s="60">
        <f t="shared" si="84"/>
        <v>0</v>
      </c>
      <c r="L58" s="57"/>
      <c r="M58" s="72"/>
      <c r="N58" s="72">
        <f t="shared" si="97"/>
        <v>0</v>
      </c>
      <c r="O58" s="73">
        <f t="shared" si="97"/>
        <v>0</v>
      </c>
      <c r="P58" s="61">
        <f t="shared" si="85"/>
        <v>0</v>
      </c>
      <c r="Q58" s="57"/>
      <c r="R58" s="72">
        <f t="shared" si="98"/>
        <v>0</v>
      </c>
      <c r="S58" s="76">
        <f t="shared" si="98"/>
        <v>0</v>
      </c>
      <c r="T58" s="57"/>
      <c r="U58" s="72">
        <f t="shared" si="99"/>
        <v>0</v>
      </c>
      <c r="V58" s="57"/>
      <c r="W58" s="72"/>
      <c r="X58" s="72">
        <f t="shared" si="100"/>
        <v>0</v>
      </c>
      <c r="Y58" s="73">
        <f t="shared" si="100"/>
        <v>0</v>
      </c>
      <c r="Z58" s="60">
        <f t="shared" si="86"/>
        <v>0</v>
      </c>
      <c r="AA58" s="57"/>
      <c r="AB58" s="72"/>
      <c r="AC58" s="72">
        <f t="shared" si="101"/>
        <v>0</v>
      </c>
      <c r="AD58" s="73">
        <f t="shared" si="101"/>
        <v>0</v>
      </c>
      <c r="AE58" s="60">
        <f t="shared" si="87"/>
        <v>0</v>
      </c>
      <c r="AF58" s="57"/>
      <c r="AG58" s="72">
        <f t="shared" si="88"/>
        <v>0</v>
      </c>
      <c r="AH58" s="76">
        <f t="shared" si="88"/>
        <v>0</v>
      </c>
      <c r="AI58" s="57"/>
      <c r="AJ58" s="72">
        <f t="shared" si="88"/>
        <v>0</v>
      </c>
      <c r="AK58" s="76">
        <f t="shared" si="88"/>
        <v>0</v>
      </c>
      <c r="AL58" s="57"/>
      <c r="AM58" s="72">
        <f t="shared" si="88"/>
        <v>0</v>
      </c>
      <c r="AN58" s="76">
        <f t="shared" si="88"/>
        <v>0</v>
      </c>
      <c r="AO58" s="57"/>
      <c r="AP58" s="72">
        <f t="shared" si="88"/>
        <v>0</v>
      </c>
      <c r="AQ58" s="76">
        <f t="shared" si="88"/>
        <v>0</v>
      </c>
      <c r="AR58" s="77"/>
      <c r="AS58" s="50"/>
      <c r="AT58" s="57"/>
      <c r="AU58" s="72"/>
      <c r="AV58" s="72">
        <f t="shared" si="102"/>
        <v>0</v>
      </c>
      <c r="AW58" s="73">
        <f t="shared" si="102"/>
        <v>0</v>
      </c>
      <c r="AX58" s="65"/>
      <c r="AY58" s="73"/>
      <c r="AZ58" s="73">
        <f t="shared" si="89"/>
        <v>0</v>
      </c>
      <c r="BA58" s="73">
        <f t="shared" si="89"/>
        <v>0</v>
      </c>
      <c r="BB58" s="57"/>
      <c r="BC58" s="72"/>
      <c r="BD58" s="72">
        <f t="shared" si="103"/>
        <v>0</v>
      </c>
      <c r="BE58" s="73">
        <f t="shared" si="103"/>
        <v>0</v>
      </c>
      <c r="BF58" s="65">
        <f t="shared" si="90"/>
        <v>0</v>
      </c>
      <c r="BG58" s="73">
        <f t="shared" si="91"/>
        <v>0</v>
      </c>
      <c r="BH58" s="79">
        <f t="shared" si="92"/>
        <v>0</v>
      </c>
      <c r="BI58" s="78"/>
      <c r="BJ58" s="50"/>
      <c r="BK58" s="57"/>
      <c r="BL58" s="72"/>
      <c r="BM58" s="72">
        <f t="shared" si="104"/>
        <v>0</v>
      </c>
      <c r="BN58" s="73">
        <f t="shared" si="104"/>
        <v>0</v>
      </c>
      <c r="BO58" s="57"/>
      <c r="BP58" s="72"/>
      <c r="BQ58" s="73">
        <f t="shared" si="93"/>
        <v>0</v>
      </c>
      <c r="BR58" s="79">
        <f t="shared" si="93"/>
        <v>0</v>
      </c>
      <c r="BS58" s="50"/>
      <c r="BT58" s="57"/>
      <c r="BU58" s="72"/>
      <c r="BV58" s="72">
        <f t="shared" si="105"/>
        <v>0</v>
      </c>
      <c r="BW58" s="73">
        <f t="shared" si="105"/>
        <v>0</v>
      </c>
      <c r="BX58" s="65"/>
      <c r="BY58" s="73"/>
      <c r="BZ58" s="73">
        <f t="shared" si="94"/>
        <v>0</v>
      </c>
      <c r="CA58" s="79">
        <f t="shared" si="94"/>
        <v>0</v>
      </c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</row>
    <row r="59" spans="1:130" s="87" customFormat="1" ht="20" hidden="1" x14ac:dyDescent="0.4">
      <c r="A59" s="69" t="s">
        <v>47</v>
      </c>
      <c r="B59" s="57"/>
      <c r="C59" s="72"/>
      <c r="D59" s="72">
        <f t="shared" si="95"/>
        <v>0</v>
      </c>
      <c r="E59" s="73">
        <f t="shared" si="95"/>
        <v>0</v>
      </c>
      <c r="F59" s="60">
        <f t="shared" si="83"/>
        <v>0</v>
      </c>
      <c r="G59" s="57"/>
      <c r="H59" s="72"/>
      <c r="I59" s="72">
        <f t="shared" si="96"/>
        <v>0</v>
      </c>
      <c r="J59" s="73">
        <f t="shared" si="96"/>
        <v>0</v>
      </c>
      <c r="K59" s="60">
        <f t="shared" si="84"/>
        <v>0</v>
      </c>
      <c r="L59" s="57"/>
      <c r="M59" s="72"/>
      <c r="N59" s="72">
        <f t="shared" si="97"/>
        <v>0</v>
      </c>
      <c r="O59" s="73">
        <f t="shared" si="97"/>
        <v>0</v>
      </c>
      <c r="P59" s="61">
        <f t="shared" si="85"/>
        <v>0</v>
      </c>
      <c r="Q59" s="57"/>
      <c r="R59" s="72">
        <f t="shared" si="98"/>
        <v>0</v>
      </c>
      <c r="S59" s="76">
        <f t="shared" si="98"/>
        <v>0</v>
      </c>
      <c r="T59" s="57"/>
      <c r="U59" s="72">
        <f t="shared" si="99"/>
        <v>0</v>
      </c>
      <c r="V59" s="57"/>
      <c r="W59" s="72"/>
      <c r="X59" s="72">
        <f t="shared" si="100"/>
        <v>0</v>
      </c>
      <c r="Y59" s="73">
        <f t="shared" si="100"/>
        <v>0</v>
      </c>
      <c r="Z59" s="60">
        <f t="shared" si="86"/>
        <v>0</v>
      </c>
      <c r="AA59" s="57"/>
      <c r="AB59" s="72"/>
      <c r="AC59" s="72">
        <f t="shared" si="101"/>
        <v>0</v>
      </c>
      <c r="AD59" s="73">
        <f t="shared" si="101"/>
        <v>0</v>
      </c>
      <c r="AE59" s="60">
        <f t="shared" si="87"/>
        <v>0</v>
      </c>
      <c r="AF59" s="57"/>
      <c r="AG59" s="72">
        <f t="shared" si="88"/>
        <v>0</v>
      </c>
      <c r="AH59" s="76">
        <f t="shared" si="88"/>
        <v>0</v>
      </c>
      <c r="AI59" s="57"/>
      <c r="AJ59" s="72">
        <f t="shared" si="88"/>
        <v>0</v>
      </c>
      <c r="AK59" s="76">
        <f t="shared" si="88"/>
        <v>0</v>
      </c>
      <c r="AL59" s="57"/>
      <c r="AM59" s="72">
        <f t="shared" si="88"/>
        <v>0</v>
      </c>
      <c r="AN59" s="76">
        <f t="shared" si="88"/>
        <v>0</v>
      </c>
      <c r="AO59" s="57"/>
      <c r="AP59" s="72">
        <f t="shared" si="88"/>
        <v>0</v>
      </c>
      <c r="AQ59" s="76">
        <f t="shared" si="88"/>
        <v>0</v>
      </c>
      <c r="AR59" s="77"/>
      <c r="AS59" s="50"/>
      <c r="AT59" s="57"/>
      <c r="AU59" s="72"/>
      <c r="AV59" s="72">
        <f t="shared" si="102"/>
        <v>0</v>
      </c>
      <c r="AW59" s="73">
        <f t="shared" si="102"/>
        <v>0</v>
      </c>
      <c r="AX59" s="65"/>
      <c r="AY59" s="73"/>
      <c r="AZ59" s="73">
        <f t="shared" si="89"/>
        <v>0</v>
      </c>
      <c r="BA59" s="73">
        <f t="shared" si="89"/>
        <v>0</v>
      </c>
      <c r="BB59" s="57"/>
      <c r="BC59" s="72"/>
      <c r="BD59" s="72">
        <f t="shared" si="103"/>
        <v>0</v>
      </c>
      <c r="BE59" s="73">
        <f t="shared" si="103"/>
        <v>0</v>
      </c>
      <c r="BF59" s="65">
        <f t="shared" si="90"/>
        <v>0</v>
      </c>
      <c r="BG59" s="73">
        <f t="shared" si="91"/>
        <v>0</v>
      </c>
      <c r="BH59" s="79">
        <f t="shared" si="92"/>
        <v>0</v>
      </c>
      <c r="BI59" s="78"/>
      <c r="BJ59" s="50"/>
      <c r="BK59" s="57"/>
      <c r="BL59" s="72"/>
      <c r="BM59" s="72">
        <f t="shared" si="104"/>
        <v>0</v>
      </c>
      <c r="BN59" s="73">
        <f t="shared" si="104"/>
        <v>0</v>
      </c>
      <c r="BO59" s="57"/>
      <c r="BP59" s="72"/>
      <c r="BQ59" s="73">
        <f t="shared" si="93"/>
        <v>0</v>
      </c>
      <c r="BR59" s="79">
        <f t="shared" si="93"/>
        <v>0</v>
      </c>
      <c r="BS59" s="50"/>
      <c r="BT59" s="57"/>
      <c r="BU59" s="72"/>
      <c r="BV59" s="72">
        <f t="shared" si="105"/>
        <v>0</v>
      </c>
      <c r="BW59" s="73">
        <f t="shared" si="105"/>
        <v>0</v>
      </c>
      <c r="BX59" s="65"/>
      <c r="BY59" s="73"/>
      <c r="BZ59" s="73">
        <f t="shared" si="94"/>
        <v>0</v>
      </c>
      <c r="CA59" s="79">
        <f t="shared" si="94"/>
        <v>0</v>
      </c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</row>
    <row r="60" spans="1:130" s="87" customFormat="1" ht="20" hidden="1" x14ac:dyDescent="0.4">
      <c r="A60" s="69" t="s">
        <v>48</v>
      </c>
      <c r="B60" s="57"/>
      <c r="C60" s="72"/>
      <c r="D60" s="72">
        <f t="shared" si="95"/>
        <v>0</v>
      </c>
      <c r="E60" s="73">
        <f t="shared" si="95"/>
        <v>0</v>
      </c>
      <c r="F60" s="60">
        <f t="shared" si="83"/>
        <v>0</v>
      </c>
      <c r="G60" s="57"/>
      <c r="H60" s="72"/>
      <c r="I60" s="72">
        <f t="shared" si="96"/>
        <v>0</v>
      </c>
      <c r="J60" s="73">
        <f t="shared" si="96"/>
        <v>0</v>
      </c>
      <c r="K60" s="60">
        <f t="shared" si="84"/>
        <v>0</v>
      </c>
      <c r="L60" s="57"/>
      <c r="M60" s="72"/>
      <c r="N60" s="72">
        <f t="shared" si="97"/>
        <v>0</v>
      </c>
      <c r="O60" s="73">
        <f t="shared" si="97"/>
        <v>0</v>
      </c>
      <c r="P60" s="61">
        <f t="shared" si="85"/>
        <v>0</v>
      </c>
      <c r="Q60" s="57"/>
      <c r="R60" s="72">
        <f t="shared" si="98"/>
        <v>0</v>
      </c>
      <c r="S60" s="76">
        <f t="shared" si="98"/>
        <v>0</v>
      </c>
      <c r="T60" s="57"/>
      <c r="U60" s="72">
        <f t="shared" si="99"/>
        <v>0</v>
      </c>
      <c r="V60" s="57"/>
      <c r="W60" s="72"/>
      <c r="X60" s="72">
        <f t="shared" si="100"/>
        <v>0</v>
      </c>
      <c r="Y60" s="73">
        <f t="shared" si="100"/>
        <v>0</v>
      </c>
      <c r="Z60" s="60">
        <f t="shared" si="86"/>
        <v>0</v>
      </c>
      <c r="AA60" s="57"/>
      <c r="AB60" s="72"/>
      <c r="AC60" s="72">
        <f t="shared" si="101"/>
        <v>0</v>
      </c>
      <c r="AD60" s="73">
        <f t="shared" si="101"/>
        <v>0</v>
      </c>
      <c r="AE60" s="60">
        <f t="shared" si="87"/>
        <v>0</v>
      </c>
      <c r="AF60" s="57"/>
      <c r="AG60" s="72">
        <f t="shared" si="88"/>
        <v>0</v>
      </c>
      <c r="AH60" s="76">
        <f t="shared" si="88"/>
        <v>0</v>
      </c>
      <c r="AI60" s="57"/>
      <c r="AJ60" s="72">
        <f t="shared" si="88"/>
        <v>0</v>
      </c>
      <c r="AK60" s="76">
        <f t="shared" si="88"/>
        <v>0</v>
      </c>
      <c r="AL60" s="57"/>
      <c r="AM60" s="72">
        <f t="shared" si="88"/>
        <v>0</v>
      </c>
      <c r="AN60" s="76">
        <f t="shared" si="88"/>
        <v>0</v>
      </c>
      <c r="AO60" s="57"/>
      <c r="AP60" s="72">
        <f t="shared" si="88"/>
        <v>0</v>
      </c>
      <c r="AQ60" s="76">
        <f t="shared" si="88"/>
        <v>0</v>
      </c>
      <c r="AR60" s="77"/>
      <c r="AS60" s="50"/>
      <c r="AT60" s="57"/>
      <c r="AU60" s="72"/>
      <c r="AV60" s="72">
        <f t="shared" si="102"/>
        <v>0</v>
      </c>
      <c r="AW60" s="73">
        <f t="shared" si="102"/>
        <v>0</v>
      </c>
      <c r="AX60" s="65"/>
      <c r="AY60" s="73"/>
      <c r="AZ60" s="73">
        <f t="shared" si="89"/>
        <v>0</v>
      </c>
      <c r="BA60" s="73">
        <f t="shared" si="89"/>
        <v>0</v>
      </c>
      <c r="BB60" s="57"/>
      <c r="BC60" s="72"/>
      <c r="BD60" s="72">
        <f t="shared" si="103"/>
        <v>0</v>
      </c>
      <c r="BE60" s="73">
        <f t="shared" si="103"/>
        <v>0</v>
      </c>
      <c r="BF60" s="65">
        <f t="shared" si="90"/>
        <v>0</v>
      </c>
      <c r="BG60" s="73">
        <f t="shared" si="91"/>
        <v>0</v>
      </c>
      <c r="BH60" s="79">
        <f t="shared" si="92"/>
        <v>0</v>
      </c>
      <c r="BI60" s="78"/>
      <c r="BJ60" s="50"/>
      <c r="BK60" s="57"/>
      <c r="BL60" s="72"/>
      <c r="BM60" s="72">
        <f t="shared" si="104"/>
        <v>0</v>
      </c>
      <c r="BN60" s="73">
        <f t="shared" si="104"/>
        <v>0</v>
      </c>
      <c r="BO60" s="57"/>
      <c r="BP60" s="72"/>
      <c r="BQ60" s="73">
        <f t="shared" si="93"/>
        <v>0</v>
      </c>
      <c r="BR60" s="79">
        <f t="shared" si="93"/>
        <v>0</v>
      </c>
      <c r="BS60" s="50"/>
      <c r="BT60" s="57"/>
      <c r="BU60" s="72"/>
      <c r="BV60" s="72">
        <f t="shared" si="105"/>
        <v>0</v>
      </c>
      <c r="BW60" s="73">
        <f t="shared" si="105"/>
        <v>0</v>
      </c>
      <c r="BX60" s="65"/>
      <c r="BY60" s="73"/>
      <c r="BZ60" s="73">
        <f t="shared" si="94"/>
        <v>0</v>
      </c>
      <c r="CA60" s="79">
        <f t="shared" si="94"/>
        <v>0</v>
      </c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</row>
    <row r="61" spans="1:130" s="87" customFormat="1" ht="20" hidden="1" x14ac:dyDescent="0.4">
      <c r="A61" s="69" t="s">
        <v>49</v>
      </c>
      <c r="B61" s="57"/>
      <c r="C61" s="72"/>
      <c r="D61" s="72">
        <f t="shared" si="95"/>
        <v>203078439</v>
      </c>
      <c r="E61" s="73">
        <f t="shared" si="95"/>
        <v>340.05</v>
      </c>
      <c r="F61" s="60">
        <f t="shared" si="83"/>
        <v>49767</v>
      </c>
      <c r="G61" s="57"/>
      <c r="H61" s="72"/>
      <c r="I61" s="72">
        <f t="shared" si="96"/>
        <v>207578826</v>
      </c>
      <c r="J61" s="73">
        <f t="shared" si="96"/>
        <v>358</v>
      </c>
      <c r="K61" s="60">
        <f t="shared" si="84"/>
        <v>48319</v>
      </c>
      <c r="L61" s="57"/>
      <c r="M61" s="72"/>
      <c r="N61" s="72">
        <f t="shared" si="97"/>
        <v>209093745</v>
      </c>
      <c r="O61" s="73">
        <f t="shared" si="97"/>
        <v>358</v>
      </c>
      <c r="P61" s="61">
        <f t="shared" si="85"/>
        <v>48672</v>
      </c>
      <c r="Q61" s="57"/>
      <c r="R61" s="72">
        <f t="shared" si="98"/>
        <v>9447801</v>
      </c>
      <c r="S61" s="76">
        <f t="shared" si="98"/>
        <v>0</v>
      </c>
      <c r="T61" s="57"/>
      <c r="U61" s="72">
        <f t="shared" si="99"/>
        <v>3311930</v>
      </c>
      <c r="V61" s="57"/>
      <c r="W61" s="72"/>
      <c r="X61" s="72">
        <f t="shared" si="100"/>
        <v>215229616</v>
      </c>
      <c r="Y61" s="73">
        <f t="shared" si="100"/>
        <v>358</v>
      </c>
      <c r="Z61" s="60">
        <f t="shared" si="86"/>
        <v>50100</v>
      </c>
      <c r="AA61" s="57"/>
      <c r="AB61" s="72"/>
      <c r="AC61" s="72">
        <f t="shared" si="101"/>
        <v>205989712</v>
      </c>
      <c r="AD61" s="73">
        <f t="shared" si="101"/>
        <v>336.57000000000005</v>
      </c>
      <c r="AE61" s="60">
        <f t="shared" si="87"/>
        <v>51002</v>
      </c>
      <c r="AF61" s="57"/>
      <c r="AG61" s="72">
        <f t="shared" si="88"/>
        <v>9447801</v>
      </c>
      <c r="AH61" s="76">
        <f t="shared" si="88"/>
        <v>0</v>
      </c>
      <c r="AI61" s="57"/>
      <c r="AJ61" s="72">
        <f t="shared" si="88"/>
        <v>0</v>
      </c>
      <c r="AK61" s="76">
        <f t="shared" si="88"/>
        <v>0</v>
      </c>
      <c r="AL61" s="57"/>
      <c r="AM61" s="72">
        <f t="shared" si="88"/>
        <v>0</v>
      </c>
      <c r="AN61" s="76">
        <f t="shared" si="88"/>
        <v>0</v>
      </c>
      <c r="AO61" s="57"/>
      <c r="AP61" s="72">
        <f t="shared" si="88"/>
        <v>0</v>
      </c>
      <c r="AQ61" s="76">
        <f t="shared" si="88"/>
        <v>0</v>
      </c>
      <c r="AR61" s="77"/>
      <c r="AS61" s="50"/>
      <c r="AT61" s="57"/>
      <c r="AU61" s="72"/>
      <c r="AV61" s="72">
        <f t="shared" si="102"/>
        <v>-3104033</v>
      </c>
      <c r="AW61" s="73">
        <f t="shared" si="102"/>
        <v>-21.429999999999993</v>
      </c>
      <c r="AX61" s="65"/>
      <c r="AY61" s="73"/>
      <c r="AZ61" s="73">
        <f t="shared" si="89"/>
        <v>98.515482612834731</v>
      </c>
      <c r="BA61" s="73">
        <f t="shared" si="89"/>
        <v>94.013966480446939</v>
      </c>
      <c r="BB61" s="57"/>
      <c r="BC61" s="72"/>
      <c r="BD61" s="72">
        <f t="shared" si="103"/>
        <v>-12551834</v>
      </c>
      <c r="BE61" s="73">
        <f t="shared" si="103"/>
        <v>-21.429999999999993</v>
      </c>
      <c r="BF61" s="65">
        <f t="shared" si="90"/>
        <v>102.48156408865312</v>
      </c>
      <c r="BG61" s="73">
        <f t="shared" si="91"/>
        <v>105.55268113992425</v>
      </c>
      <c r="BH61" s="79">
        <f t="shared" si="92"/>
        <v>104.7871466140697</v>
      </c>
      <c r="BI61" s="78"/>
      <c r="BJ61" s="50"/>
      <c r="BK61" s="57"/>
      <c r="BL61" s="72"/>
      <c r="BM61" s="72">
        <f t="shared" si="104"/>
        <v>-9239904</v>
      </c>
      <c r="BN61" s="73">
        <f t="shared" si="104"/>
        <v>-21.429999999999993</v>
      </c>
      <c r="BO61" s="57"/>
      <c r="BP61" s="72"/>
      <c r="BQ61" s="73">
        <f t="shared" si="93"/>
        <v>95.706955124614439</v>
      </c>
      <c r="BR61" s="79">
        <f t="shared" si="93"/>
        <v>94.013966480446939</v>
      </c>
      <c r="BS61" s="50"/>
      <c r="BT61" s="57"/>
      <c r="BU61" s="72"/>
      <c r="BV61" s="72">
        <f t="shared" si="105"/>
        <v>2911273</v>
      </c>
      <c r="BW61" s="73">
        <f t="shared" si="105"/>
        <v>-3.4799999999999969</v>
      </c>
      <c r="BX61" s="65"/>
      <c r="BY61" s="73"/>
      <c r="BZ61" s="73">
        <f t="shared" si="94"/>
        <v>101.43357070023569</v>
      </c>
      <c r="CA61" s="79">
        <f t="shared" si="94"/>
        <v>98.976621085134553</v>
      </c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</row>
    <row r="62" spans="1:130" s="87" customFormat="1" ht="20" hidden="1" x14ac:dyDescent="0.4">
      <c r="A62" s="70" t="s">
        <v>50</v>
      </c>
      <c r="B62" s="57"/>
      <c r="C62" s="72"/>
      <c r="D62" s="72">
        <f t="shared" si="95"/>
        <v>0</v>
      </c>
      <c r="E62" s="73">
        <f t="shared" si="95"/>
        <v>0</v>
      </c>
      <c r="F62" s="60">
        <f t="shared" si="83"/>
        <v>0</v>
      </c>
      <c r="G62" s="57"/>
      <c r="H62" s="72"/>
      <c r="I62" s="72">
        <f t="shared" si="96"/>
        <v>0</v>
      </c>
      <c r="J62" s="73">
        <f t="shared" si="96"/>
        <v>0</v>
      </c>
      <c r="K62" s="60">
        <f t="shared" si="84"/>
        <v>0</v>
      </c>
      <c r="L62" s="57"/>
      <c r="M62" s="72"/>
      <c r="N62" s="72">
        <f t="shared" si="97"/>
        <v>0</v>
      </c>
      <c r="O62" s="73">
        <f t="shared" si="97"/>
        <v>0</v>
      </c>
      <c r="P62" s="61">
        <f t="shared" si="85"/>
        <v>0</v>
      </c>
      <c r="Q62" s="57"/>
      <c r="R62" s="72">
        <f t="shared" si="98"/>
        <v>0</v>
      </c>
      <c r="S62" s="76">
        <f t="shared" si="98"/>
        <v>0</v>
      </c>
      <c r="T62" s="57"/>
      <c r="U62" s="72">
        <f t="shared" si="99"/>
        <v>0</v>
      </c>
      <c r="V62" s="57"/>
      <c r="W62" s="72"/>
      <c r="X62" s="72">
        <f t="shared" si="100"/>
        <v>0</v>
      </c>
      <c r="Y62" s="73">
        <f t="shared" si="100"/>
        <v>0</v>
      </c>
      <c r="Z62" s="60">
        <f t="shared" si="86"/>
        <v>0</v>
      </c>
      <c r="AA62" s="57"/>
      <c r="AB62" s="72"/>
      <c r="AC62" s="72">
        <f t="shared" si="101"/>
        <v>0</v>
      </c>
      <c r="AD62" s="73">
        <f t="shared" si="101"/>
        <v>0</v>
      </c>
      <c r="AE62" s="60">
        <f t="shared" si="87"/>
        <v>0</v>
      </c>
      <c r="AF62" s="57"/>
      <c r="AG62" s="72">
        <f t="shared" si="88"/>
        <v>0</v>
      </c>
      <c r="AH62" s="76">
        <f t="shared" si="88"/>
        <v>0</v>
      </c>
      <c r="AI62" s="57"/>
      <c r="AJ62" s="72">
        <f t="shared" si="88"/>
        <v>0</v>
      </c>
      <c r="AK62" s="76">
        <f t="shared" si="88"/>
        <v>0</v>
      </c>
      <c r="AL62" s="57"/>
      <c r="AM62" s="72">
        <f t="shared" si="88"/>
        <v>0</v>
      </c>
      <c r="AN62" s="76">
        <f t="shared" si="88"/>
        <v>0</v>
      </c>
      <c r="AO62" s="57"/>
      <c r="AP62" s="72">
        <f t="shared" si="88"/>
        <v>0</v>
      </c>
      <c r="AQ62" s="76">
        <f t="shared" si="88"/>
        <v>0</v>
      </c>
      <c r="AR62" s="77"/>
      <c r="AS62" s="50"/>
      <c r="AT62" s="57"/>
      <c r="AU62" s="72"/>
      <c r="AV62" s="72">
        <f t="shared" si="102"/>
        <v>0</v>
      </c>
      <c r="AW62" s="73">
        <f t="shared" si="102"/>
        <v>0</v>
      </c>
      <c r="AX62" s="65"/>
      <c r="AY62" s="73"/>
      <c r="AZ62" s="73">
        <f t="shared" si="89"/>
        <v>0</v>
      </c>
      <c r="BA62" s="73">
        <f t="shared" si="89"/>
        <v>0</v>
      </c>
      <c r="BB62" s="57"/>
      <c r="BC62" s="72"/>
      <c r="BD62" s="72">
        <f t="shared" si="103"/>
        <v>0</v>
      </c>
      <c r="BE62" s="73">
        <f t="shared" si="103"/>
        <v>0</v>
      </c>
      <c r="BF62" s="65">
        <f t="shared" si="90"/>
        <v>0</v>
      </c>
      <c r="BG62" s="73">
        <f t="shared" si="91"/>
        <v>0</v>
      </c>
      <c r="BH62" s="79">
        <f t="shared" si="92"/>
        <v>0</v>
      </c>
      <c r="BI62" s="78"/>
      <c r="BJ62" s="50"/>
      <c r="BK62" s="57"/>
      <c r="BL62" s="72"/>
      <c r="BM62" s="72">
        <f t="shared" si="104"/>
        <v>0</v>
      </c>
      <c r="BN62" s="73">
        <f t="shared" si="104"/>
        <v>0</v>
      </c>
      <c r="BO62" s="57"/>
      <c r="BP62" s="72"/>
      <c r="BQ62" s="73">
        <f t="shared" si="93"/>
        <v>0</v>
      </c>
      <c r="BR62" s="79">
        <f t="shared" si="93"/>
        <v>0</v>
      </c>
      <c r="BS62" s="50"/>
      <c r="BT62" s="57"/>
      <c r="BU62" s="72"/>
      <c r="BV62" s="72">
        <f t="shared" si="105"/>
        <v>0</v>
      </c>
      <c r="BW62" s="73">
        <f t="shared" si="105"/>
        <v>0</v>
      </c>
      <c r="BX62" s="65"/>
      <c r="BY62" s="73"/>
      <c r="BZ62" s="73">
        <f t="shared" si="94"/>
        <v>0</v>
      </c>
      <c r="CA62" s="79">
        <f t="shared" si="94"/>
        <v>0</v>
      </c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</row>
    <row r="63" spans="1:130" s="87" customFormat="1" ht="20" hidden="1" x14ac:dyDescent="0.4">
      <c r="A63" s="70" t="s">
        <v>51</v>
      </c>
      <c r="B63" s="57"/>
      <c r="C63" s="72"/>
      <c r="D63" s="72">
        <f t="shared" si="95"/>
        <v>0</v>
      </c>
      <c r="E63" s="73">
        <f t="shared" si="95"/>
        <v>0</v>
      </c>
      <c r="F63" s="60">
        <f t="shared" si="83"/>
        <v>0</v>
      </c>
      <c r="G63" s="57"/>
      <c r="H63" s="72"/>
      <c r="I63" s="72">
        <f t="shared" si="96"/>
        <v>0</v>
      </c>
      <c r="J63" s="73">
        <f t="shared" si="96"/>
        <v>0</v>
      </c>
      <c r="K63" s="60">
        <f t="shared" si="84"/>
        <v>0</v>
      </c>
      <c r="L63" s="57"/>
      <c r="M63" s="72"/>
      <c r="N63" s="72">
        <f t="shared" si="97"/>
        <v>0</v>
      </c>
      <c r="O63" s="73">
        <f t="shared" si="97"/>
        <v>0</v>
      </c>
      <c r="P63" s="61">
        <f t="shared" si="85"/>
        <v>0</v>
      </c>
      <c r="Q63" s="57"/>
      <c r="R63" s="72">
        <f t="shared" si="98"/>
        <v>0</v>
      </c>
      <c r="S63" s="76">
        <f t="shared" si="98"/>
        <v>0</v>
      </c>
      <c r="T63" s="57"/>
      <c r="U63" s="72">
        <f t="shared" si="99"/>
        <v>0</v>
      </c>
      <c r="V63" s="57"/>
      <c r="W63" s="72"/>
      <c r="X63" s="72">
        <f t="shared" si="100"/>
        <v>0</v>
      </c>
      <c r="Y63" s="73">
        <f t="shared" si="100"/>
        <v>0</v>
      </c>
      <c r="Z63" s="60">
        <f t="shared" si="86"/>
        <v>0</v>
      </c>
      <c r="AA63" s="57"/>
      <c r="AB63" s="72"/>
      <c r="AC63" s="72">
        <f t="shared" si="101"/>
        <v>0</v>
      </c>
      <c r="AD63" s="73">
        <f t="shared" si="101"/>
        <v>0</v>
      </c>
      <c r="AE63" s="60">
        <f t="shared" si="87"/>
        <v>0</v>
      </c>
      <c r="AF63" s="57"/>
      <c r="AG63" s="72">
        <f t="shared" si="88"/>
        <v>0</v>
      </c>
      <c r="AH63" s="76">
        <f t="shared" si="88"/>
        <v>0</v>
      </c>
      <c r="AI63" s="57"/>
      <c r="AJ63" s="72">
        <f t="shared" si="88"/>
        <v>0</v>
      </c>
      <c r="AK63" s="76">
        <f t="shared" si="88"/>
        <v>0</v>
      </c>
      <c r="AL63" s="57"/>
      <c r="AM63" s="72">
        <f t="shared" si="88"/>
        <v>0</v>
      </c>
      <c r="AN63" s="76">
        <f t="shared" si="88"/>
        <v>0</v>
      </c>
      <c r="AO63" s="57"/>
      <c r="AP63" s="72">
        <f t="shared" si="88"/>
        <v>0</v>
      </c>
      <c r="AQ63" s="76">
        <f t="shared" si="88"/>
        <v>0</v>
      </c>
      <c r="AR63" s="77"/>
      <c r="AS63" s="50"/>
      <c r="AT63" s="57"/>
      <c r="AU63" s="72"/>
      <c r="AV63" s="72">
        <f t="shared" si="102"/>
        <v>0</v>
      </c>
      <c r="AW63" s="73">
        <f t="shared" si="102"/>
        <v>0</v>
      </c>
      <c r="AX63" s="65"/>
      <c r="AY63" s="73"/>
      <c r="AZ63" s="73">
        <f t="shared" si="89"/>
        <v>0</v>
      </c>
      <c r="BA63" s="73">
        <f t="shared" si="89"/>
        <v>0</v>
      </c>
      <c r="BB63" s="57"/>
      <c r="BC63" s="72"/>
      <c r="BD63" s="72">
        <f t="shared" si="103"/>
        <v>0</v>
      </c>
      <c r="BE63" s="73">
        <f t="shared" si="103"/>
        <v>0</v>
      </c>
      <c r="BF63" s="65">
        <f t="shared" si="90"/>
        <v>0</v>
      </c>
      <c r="BG63" s="73">
        <f t="shared" si="91"/>
        <v>0</v>
      </c>
      <c r="BH63" s="79">
        <f t="shared" si="92"/>
        <v>0</v>
      </c>
      <c r="BI63" s="78"/>
      <c r="BJ63" s="50"/>
      <c r="BK63" s="57"/>
      <c r="BL63" s="72"/>
      <c r="BM63" s="72">
        <f t="shared" si="104"/>
        <v>0</v>
      </c>
      <c r="BN63" s="73">
        <f t="shared" si="104"/>
        <v>0</v>
      </c>
      <c r="BO63" s="57"/>
      <c r="BP63" s="72"/>
      <c r="BQ63" s="73">
        <f t="shared" si="93"/>
        <v>0</v>
      </c>
      <c r="BR63" s="79">
        <f t="shared" si="93"/>
        <v>0</v>
      </c>
      <c r="BS63" s="50"/>
      <c r="BT63" s="57"/>
      <c r="BU63" s="72"/>
      <c r="BV63" s="72">
        <f t="shared" si="105"/>
        <v>0</v>
      </c>
      <c r="BW63" s="73">
        <f t="shared" si="105"/>
        <v>0</v>
      </c>
      <c r="BX63" s="65"/>
      <c r="BY63" s="73"/>
      <c r="BZ63" s="73">
        <f t="shared" si="94"/>
        <v>0</v>
      </c>
      <c r="CA63" s="79">
        <f t="shared" si="94"/>
        <v>0</v>
      </c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</row>
    <row r="64" spans="1:130" s="87" customFormat="1" ht="20" hidden="1" x14ac:dyDescent="0.4">
      <c r="A64" s="69" t="s">
        <v>52</v>
      </c>
      <c r="B64" s="57"/>
      <c r="C64" s="72">
        <f>C76+C87+C98+C109+C120+C131+C142</f>
        <v>0</v>
      </c>
      <c r="D64" s="72"/>
      <c r="E64" s="73"/>
      <c r="F64" s="60"/>
      <c r="G64" s="57"/>
      <c r="H64" s="72">
        <f>H76+H87+H98+H109+H120+H131+H142</f>
        <v>0</v>
      </c>
      <c r="I64" s="72"/>
      <c r="J64" s="73"/>
      <c r="K64" s="60"/>
      <c r="L64" s="57"/>
      <c r="M64" s="72">
        <f>M76+M87+M98+M109+M120+M131+M142</f>
        <v>0</v>
      </c>
      <c r="N64" s="72"/>
      <c r="O64" s="73"/>
      <c r="P64" s="61"/>
      <c r="Q64" s="57">
        <f>Q76+Q87+Q98+Q109+Q120+Q131+Q142</f>
        <v>0</v>
      </c>
      <c r="R64" s="72"/>
      <c r="S64" s="76"/>
      <c r="T64" s="57">
        <f>T76+T87+T98+T109+T120+T131+T142</f>
        <v>0</v>
      </c>
      <c r="U64" s="72"/>
      <c r="V64" s="57"/>
      <c r="W64" s="72">
        <f>W76+W87+W98+W109+W120+W131+W142</f>
        <v>0</v>
      </c>
      <c r="X64" s="72"/>
      <c r="Y64" s="73"/>
      <c r="Z64" s="60"/>
      <c r="AA64" s="57"/>
      <c r="AB64" s="72">
        <f>AB76+AB87+AB98+AB109+AB120+AB131+AB142</f>
        <v>0</v>
      </c>
      <c r="AC64" s="72"/>
      <c r="AD64" s="73"/>
      <c r="AE64" s="60"/>
      <c r="AF64" s="57">
        <f>AF76+AF87+AF98+AF109+AF120+AF131+AF142</f>
        <v>0</v>
      </c>
      <c r="AG64" s="72"/>
      <c r="AH64" s="76"/>
      <c r="AI64" s="57">
        <f>AI76+AI87+AI98+AI109+AI120+AI131+AI142</f>
        <v>0</v>
      </c>
      <c r="AJ64" s="72"/>
      <c r="AK64" s="76"/>
      <c r="AL64" s="57">
        <f>AL76+AL87+AL98+AL109+AL120+AL131+AL142</f>
        <v>0</v>
      </c>
      <c r="AM64" s="72"/>
      <c r="AN64" s="76"/>
      <c r="AO64" s="57">
        <f>AO76+AO87+AO98+AO109+AO120+AO131+AO142</f>
        <v>0</v>
      </c>
      <c r="AP64" s="72"/>
      <c r="AQ64" s="76"/>
      <c r="AR64" s="77"/>
      <c r="AS64" s="50"/>
      <c r="AT64" s="57"/>
      <c r="AU64" s="72">
        <f>AU76+AU87+AU98+AU109+AU120+AU131+AU142</f>
        <v>0</v>
      </c>
      <c r="AV64" s="72"/>
      <c r="AW64" s="73"/>
      <c r="AX64" s="65"/>
      <c r="AY64" s="73">
        <f>IF(M64=0,0,AB64/M64*100)</f>
        <v>0</v>
      </c>
      <c r="AZ64" s="73"/>
      <c r="BA64" s="73"/>
      <c r="BB64" s="57"/>
      <c r="BC64" s="72">
        <f>BC76+BC87+BC98+BC109+BC120+BC131+BC142</f>
        <v>0</v>
      </c>
      <c r="BD64" s="72"/>
      <c r="BE64" s="73"/>
      <c r="BF64" s="57"/>
      <c r="BG64" s="72"/>
      <c r="BH64" s="76"/>
      <c r="BI64" s="78"/>
      <c r="BJ64" s="50"/>
      <c r="BK64" s="57"/>
      <c r="BL64" s="72">
        <f>BL76+BL87+BL98+BL109+BL120+BL131+BL142</f>
        <v>0</v>
      </c>
      <c r="BM64" s="72"/>
      <c r="BN64" s="73"/>
      <c r="BO64" s="57"/>
      <c r="BP64" s="73">
        <f>IF(W64=0,0,AB64/W64*100)</f>
        <v>0</v>
      </c>
      <c r="BQ64" s="72"/>
      <c r="BR64" s="79"/>
      <c r="BS64" s="50"/>
      <c r="BT64" s="57"/>
      <c r="BU64" s="72">
        <f>BU76+BU87+BU98+BU109+BU120+BU131+BU142</f>
        <v>0</v>
      </c>
      <c r="BV64" s="72"/>
      <c r="BW64" s="73"/>
      <c r="BX64" s="65"/>
      <c r="BY64" s="73">
        <f>IF(C64=0,0,AB64/C64*100)</f>
        <v>0</v>
      </c>
      <c r="BZ64" s="73"/>
      <c r="CA64" s="79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</row>
    <row r="65" spans="1:130" s="87" customFormat="1" ht="22.5" customHeight="1" x14ac:dyDescent="0.4">
      <c r="A65" s="69" t="s">
        <v>53</v>
      </c>
      <c r="B65" s="57"/>
      <c r="C65" s="72"/>
      <c r="D65" s="72"/>
      <c r="E65" s="73"/>
      <c r="F65" s="76"/>
      <c r="G65" s="57"/>
      <c r="H65" s="72"/>
      <c r="I65" s="72"/>
      <c r="J65" s="73"/>
      <c r="K65" s="76"/>
      <c r="L65" s="57"/>
      <c r="M65" s="72"/>
      <c r="N65" s="72"/>
      <c r="O65" s="73"/>
      <c r="P65" s="80"/>
      <c r="Q65" s="57"/>
      <c r="R65" s="72"/>
      <c r="S65" s="76"/>
      <c r="T65" s="57"/>
      <c r="U65" s="72"/>
      <c r="V65" s="57"/>
      <c r="W65" s="72"/>
      <c r="X65" s="72"/>
      <c r="Y65" s="73"/>
      <c r="Z65" s="76"/>
      <c r="AA65" s="57"/>
      <c r="AB65" s="72"/>
      <c r="AC65" s="72"/>
      <c r="AD65" s="73"/>
      <c r="AE65" s="76"/>
      <c r="AF65" s="57"/>
      <c r="AG65" s="72"/>
      <c r="AH65" s="76"/>
      <c r="AI65" s="57"/>
      <c r="AJ65" s="72"/>
      <c r="AK65" s="76"/>
      <c r="AL65" s="57"/>
      <c r="AM65" s="72"/>
      <c r="AN65" s="76"/>
      <c r="AO65" s="57"/>
      <c r="AP65" s="72"/>
      <c r="AQ65" s="76"/>
      <c r="AR65" s="77"/>
      <c r="AS65" s="50"/>
      <c r="AT65" s="57"/>
      <c r="AU65" s="72"/>
      <c r="AV65" s="72"/>
      <c r="AW65" s="73"/>
      <c r="AX65" s="65"/>
      <c r="AY65" s="73"/>
      <c r="AZ65" s="73"/>
      <c r="BA65" s="73"/>
      <c r="BB65" s="57"/>
      <c r="BC65" s="72"/>
      <c r="BD65" s="72"/>
      <c r="BE65" s="73"/>
      <c r="BF65" s="57"/>
      <c r="BG65" s="72"/>
      <c r="BH65" s="76"/>
      <c r="BI65" s="78"/>
      <c r="BJ65" s="50"/>
      <c r="BK65" s="57"/>
      <c r="BL65" s="72"/>
      <c r="BM65" s="72"/>
      <c r="BN65" s="73"/>
      <c r="BO65" s="57"/>
      <c r="BP65" s="72"/>
      <c r="BQ65" s="72"/>
      <c r="BR65" s="79"/>
      <c r="BS65" s="50"/>
      <c r="BT65" s="57"/>
      <c r="BU65" s="72"/>
      <c r="BV65" s="72"/>
      <c r="BW65" s="73"/>
      <c r="BX65" s="65"/>
      <c r="BY65" s="73"/>
      <c r="BZ65" s="73"/>
      <c r="CA65" s="79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</row>
    <row r="66" spans="1:130" ht="18.75" customHeight="1" x14ac:dyDescent="0.4">
      <c r="A66" s="88" t="s">
        <v>58</v>
      </c>
      <c r="B66" s="57">
        <f>C66+D66</f>
        <v>102793565</v>
      </c>
      <c r="C66" s="82">
        <v>631900</v>
      </c>
      <c r="D66" s="72">
        <f>D67+D70+SUM(D73:D75)</f>
        <v>102161665</v>
      </c>
      <c r="E66" s="73">
        <f>E67+E70+SUM(E73:E75)</f>
        <v>152.37</v>
      </c>
      <c r="F66" s="60">
        <f t="shared" ref="F66:F75" si="106">IF(E66=0,0,ROUND(D66/E66/12,0))</f>
        <v>55874</v>
      </c>
      <c r="G66" s="57">
        <f>H66+I66</f>
        <v>109006980</v>
      </c>
      <c r="H66" s="82">
        <v>609232</v>
      </c>
      <c r="I66" s="72">
        <f t="shared" ref="I66" si="107">I67+I70+SUM(I73:I75)</f>
        <v>108397748</v>
      </c>
      <c r="J66" s="73">
        <f t="shared" ref="J66" si="108">J67+J70+SUM(J73:J75)</f>
        <v>166</v>
      </c>
      <c r="K66" s="60">
        <f t="shared" ref="K66:K75" si="109">IF(J66=0,0,ROUND(I66/J66/12,0))</f>
        <v>54417</v>
      </c>
      <c r="L66" s="57">
        <f>M66+N66</f>
        <v>109006980</v>
      </c>
      <c r="M66" s="82">
        <v>609232</v>
      </c>
      <c r="N66" s="72">
        <f t="shared" ref="N66" si="110">N67+N70+SUM(N73:N75)</f>
        <v>108397748</v>
      </c>
      <c r="O66" s="73">
        <f t="shared" ref="O66" si="111">O67+O70+SUM(O73:O75)</f>
        <v>166</v>
      </c>
      <c r="P66" s="61">
        <f t="shared" ref="P66:P75" si="112">IF(O66=0,0,ROUND(N66/O66/12,0))</f>
        <v>54417</v>
      </c>
      <c r="Q66" s="83">
        <v>0</v>
      </c>
      <c r="R66" s="72">
        <f t="shared" ref="R66" si="113">R67+R70+SUM(R73:R75)</f>
        <v>10000000</v>
      </c>
      <c r="S66" s="76">
        <f t="shared" ref="S66" si="114">S67+S70+SUM(S73:S75)</f>
        <v>0</v>
      </c>
      <c r="T66" s="83">
        <v>0</v>
      </c>
      <c r="U66" s="72">
        <f>U67+U70+SUM(U73:U75)</f>
        <v>1934100</v>
      </c>
      <c r="V66" s="57">
        <f>W66+X66</f>
        <v>117072880</v>
      </c>
      <c r="W66" s="58">
        <f>M66+Q66-T66</f>
        <v>609232</v>
      </c>
      <c r="X66" s="72">
        <f t="shared" ref="X66:Y66" si="115">X67+X70+SUM(X73:X75)</f>
        <v>116463648</v>
      </c>
      <c r="Y66" s="73">
        <f t="shared" si="115"/>
        <v>166</v>
      </c>
      <c r="Z66" s="60">
        <f t="shared" ref="Z66:Z75" si="116">IF(Y66=0,0,ROUND(X66/Y66/12,0))</f>
        <v>58466</v>
      </c>
      <c r="AA66" s="57">
        <f>AB66+AC66</f>
        <v>105848704</v>
      </c>
      <c r="AB66" s="84">
        <v>448325</v>
      </c>
      <c r="AC66" s="72">
        <f t="shared" ref="AC66" si="117">AC67+AC70+SUM(AC73:AC75)</f>
        <v>105400379</v>
      </c>
      <c r="AD66" s="73">
        <f t="shared" ref="AD66" si="118">AD67+AD70+SUM(AD73:AD75)</f>
        <v>151.05000000000001</v>
      </c>
      <c r="AE66" s="60">
        <f t="shared" ref="AE66:AE75" si="119">IF(AD66=0,0,ROUND(AC66/AD66/12,0))</f>
        <v>58149</v>
      </c>
      <c r="AF66" s="83">
        <v>0</v>
      </c>
      <c r="AG66" s="72">
        <f t="shared" ref="AG66" si="120">AG67+AG70+SUM(AG73:AG75)</f>
        <v>10000000</v>
      </c>
      <c r="AH66" s="76">
        <f t="shared" ref="AH66" si="121">AH67+AH70+SUM(AH73:AH75)</f>
        <v>0</v>
      </c>
      <c r="AI66" s="83"/>
      <c r="AJ66" s="72">
        <f t="shared" ref="AJ66:AK66" si="122">AJ67+AJ70+SUM(AJ73:AJ75)</f>
        <v>0</v>
      </c>
      <c r="AK66" s="76">
        <f t="shared" si="122"/>
        <v>0</v>
      </c>
      <c r="AL66" s="83"/>
      <c r="AM66" s="72">
        <f t="shared" ref="AM66:AN66" si="123">AM67+AM70+SUM(AM73:AM75)</f>
        <v>0</v>
      </c>
      <c r="AN66" s="76">
        <f t="shared" si="123"/>
        <v>0</v>
      </c>
      <c r="AO66" s="83"/>
      <c r="AP66" s="72">
        <f t="shared" ref="AP66:AQ66" si="124">AP67+AP70+SUM(AP73:AP75)</f>
        <v>0</v>
      </c>
      <c r="AQ66" s="76">
        <f t="shared" si="124"/>
        <v>0</v>
      </c>
      <c r="AR66" s="77"/>
      <c r="AS66" s="50"/>
      <c r="AT66" s="57">
        <f>AU66+AV66</f>
        <v>-3158276</v>
      </c>
      <c r="AU66" s="58">
        <f>AB66-M66</f>
        <v>-160907</v>
      </c>
      <c r="AV66" s="72">
        <f t="shared" ref="AV66:AW66" si="125">AV67+AV70+SUM(AV73:AV75)</f>
        <v>-2997369</v>
      </c>
      <c r="AW66" s="73">
        <f t="shared" si="125"/>
        <v>-14.949999999999989</v>
      </c>
      <c r="AX66" s="65">
        <f>IF(L66=0,0,AA66/L66*100)</f>
        <v>97.102684617076818</v>
      </c>
      <c r="AY66" s="59">
        <f>IF(M66=0,0,AB66/M66*100)</f>
        <v>73.588550831210441</v>
      </c>
      <c r="AZ66" s="73">
        <f>IF(N66=0,0,AC66/N66*100)</f>
        <v>97.23484200059211</v>
      </c>
      <c r="BA66" s="73">
        <f>IF(O66=0,0,AD66/O66*100)</f>
        <v>90.993975903614469</v>
      </c>
      <c r="BB66" s="57">
        <f>BC66+BD66</f>
        <v>-13158276</v>
      </c>
      <c r="BC66" s="58">
        <f>AB66-M66-AF66-AI66-AL66-AO66</f>
        <v>-160907</v>
      </c>
      <c r="BD66" s="72">
        <f t="shared" ref="BD66" si="126">BD67+BD70+SUM(BD73:BD75)</f>
        <v>-12997369</v>
      </c>
      <c r="BE66" s="73">
        <f t="shared" ref="BE66" si="127">BE67+BE70+SUM(BE73:BE75)</f>
        <v>-14.949999999999989</v>
      </c>
      <c r="BF66" s="65">
        <f t="shared" ref="BF66:BF75" si="128">IF(F66=0,0,AE66/F66*100)</f>
        <v>104.07166123778502</v>
      </c>
      <c r="BG66" s="73">
        <f t="shared" ref="BG66:BG75" si="129">IF(K66=0,0,AE66/K66*100)</f>
        <v>106.85815094547659</v>
      </c>
      <c r="BH66" s="79">
        <f t="shared" ref="BH66:BH75" si="130">IF(P66=0,0,AE66/P66*100)</f>
        <v>106.85815094547659</v>
      </c>
      <c r="BI66" s="78"/>
      <c r="BJ66" s="50"/>
      <c r="BK66" s="57">
        <f>BL66+BM66</f>
        <v>-11224176</v>
      </c>
      <c r="BL66" s="58">
        <f>AB66-W66</f>
        <v>-160907</v>
      </c>
      <c r="BM66" s="72">
        <f t="shared" ref="BM66" si="131">BM67+BM70+SUM(BM73:BM75)</f>
        <v>-11063269</v>
      </c>
      <c r="BN66" s="73">
        <f t="shared" ref="BN66" si="132">BN67+BN70+SUM(BN73:BN75)</f>
        <v>-14.949999999999989</v>
      </c>
      <c r="BO66" s="65">
        <f>IF(V66=0,0,AA66/V66*100)</f>
        <v>90.412659191437001</v>
      </c>
      <c r="BP66" s="59">
        <f>IF(W66=0,0,AB66/W66*100)</f>
        <v>73.588550831210441</v>
      </c>
      <c r="BQ66" s="73">
        <f>IF(X66=0,0,AC66/X66*100)</f>
        <v>90.50066764180356</v>
      </c>
      <c r="BR66" s="79">
        <f>IF(Y66=0,0,AD66/Y66*100)</f>
        <v>90.993975903614469</v>
      </c>
      <c r="BS66" s="50"/>
      <c r="BT66" s="57">
        <f>BU66+BV66</f>
        <v>3055139</v>
      </c>
      <c r="BU66" s="58">
        <f>AB66-C66</f>
        <v>-183575</v>
      </c>
      <c r="BV66" s="72">
        <f t="shared" ref="BV66" si="133">BV67+BV70+SUM(BV73:BV75)</f>
        <v>3238714</v>
      </c>
      <c r="BW66" s="73">
        <f t="shared" ref="BW66" si="134">BW67+BW70+SUM(BW73:BW75)</f>
        <v>-1.3200000000000021</v>
      </c>
      <c r="BX66" s="65">
        <f>IF(B66=0,0,AA66/B66*100)</f>
        <v>102.97211114333859</v>
      </c>
      <c r="BY66" s="59">
        <f>IF(C66=0,0,AB66/C66*100)</f>
        <v>70.948726064250678</v>
      </c>
      <c r="BZ66" s="73">
        <f>IF(D66=0,0,AC66/D66*100)</f>
        <v>103.17018521575582</v>
      </c>
      <c r="CA66" s="79">
        <f>IF(E66=0,0,AD66/E66*100)</f>
        <v>99.133687733805871</v>
      </c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</row>
    <row r="67" spans="1:130" ht="20" x14ac:dyDescent="0.4">
      <c r="A67" s="56" t="s">
        <v>43</v>
      </c>
      <c r="B67" s="57"/>
      <c r="C67" s="72"/>
      <c r="D67" s="82">
        <v>7282766</v>
      </c>
      <c r="E67" s="85">
        <v>14.01</v>
      </c>
      <c r="F67" s="60">
        <f t="shared" si="106"/>
        <v>43319</v>
      </c>
      <c r="G67" s="57"/>
      <c r="H67" s="72"/>
      <c r="I67" s="82">
        <v>9027810</v>
      </c>
      <c r="J67" s="85">
        <v>15</v>
      </c>
      <c r="K67" s="60">
        <f t="shared" si="109"/>
        <v>50155</v>
      </c>
      <c r="L67" s="57"/>
      <c r="M67" s="72"/>
      <c r="N67" s="82">
        <v>9027810</v>
      </c>
      <c r="O67" s="85">
        <v>15</v>
      </c>
      <c r="P67" s="61">
        <f t="shared" si="112"/>
        <v>50155</v>
      </c>
      <c r="Q67" s="57"/>
      <c r="R67" s="84">
        <v>600000</v>
      </c>
      <c r="S67" s="86">
        <v>0</v>
      </c>
      <c r="T67" s="57"/>
      <c r="U67" s="84">
        <v>0</v>
      </c>
      <c r="V67" s="57"/>
      <c r="W67" s="72"/>
      <c r="X67" s="58">
        <f t="shared" ref="X67:X75" si="135">N67+R67-U67</f>
        <v>9627810</v>
      </c>
      <c r="Y67" s="59">
        <f t="shared" ref="Y67:Y75" si="136">O67+S67</f>
        <v>15</v>
      </c>
      <c r="Z67" s="60">
        <f t="shared" si="116"/>
        <v>53488</v>
      </c>
      <c r="AA67" s="57"/>
      <c r="AB67" s="72"/>
      <c r="AC67" s="84">
        <v>7420246</v>
      </c>
      <c r="AD67" s="269">
        <v>14</v>
      </c>
      <c r="AE67" s="60">
        <f t="shared" si="119"/>
        <v>44168</v>
      </c>
      <c r="AF67" s="57"/>
      <c r="AG67" s="84">
        <v>600000</v>
      </c>
      <c r="AH67" s="86">
        <v>0</v>
      </c>
      <c r="AI67" s="57"/>
      <c r="AJ67" s="84"/>
      <c r="AK67" s="86"/>
      <c r="AL67" s="57"/>
      <c r="AM67" s="84"/>
      <c r="AN67" s="86"/>
      <c r="AO67" s="57"/>
      <c r="AP67" s="84"/>
      <c r="AQ67" s="86"/>
      <c r="AR67" s="64"/>
      <c r="AS67" s="50"/>
      <c r="AT67" s="57"/>
      <c r="AU67" s="72"/>
      <c r="AV67" s="58">
        <f t="shared" ref="AV67:AW75" si="137">AC67-N67</f>
        <v>-1607564</v>
      </c>
      <c r="AW67" s="59">
        <f t="shared" si="137"/>
        <v>-1</v>
      </c>
      <c r="AX67" s="65"/>
      <c r="AY67" s="73"/>
      <c r="AZ67" s="59">
        <f t="shared" ref="AZ67:BA75" si="138">IF(N67=0,0,AC67/N67*100)</f>
        <v>82.193200787344878</v>
      </c>
      <c r="BA67" s="59">
        <f t="shared" si="138"/>
        <v>93.333333333333329</v>
      </c>
      <c r="BB67" s="57"/>
      <c r="BC67" s="72"/>
      <c r="BD67" s="58">
        <f t="shared" ref="BD67:BE75" si="139">AC67-N67-AG67-AJ67-AM67-AP67</f>
        <v>-2207564</v>
      </c>
      <c r="BE67" s="59">
        <f t="shared" si="139"/>
        <v>-1</v>
      </c>
      <c r="BF67" s="66">
        <f t="shared" si="128"/>
        <v>101.95987903691221</v>
      </c>
      <c r="BG67" s="59">
        <f t="shared" si="129"/>
        <v>88.063004685475036</v>
      </c>
      <c r="BH67" s="67">
        <f t="shared" si="130"/>
        <v>88.063004685475036</v>
      </c>
      <c r="BI67" s="68"/>
      <c r="BJ67" s="50"/>
      <c r="BK67" s="57"/>
      <c r="BL67" s="72"/>
      <c r="BM67" s="58">
        <f t="shared" ref="BM67:BN75" si="140">AC67-X67</f>
        <v>-2207564</v>
      </c>
      <c r="BN67" s="59">
        <f t="shared" si="140"/>
        <v>-1</v>
      </c>
      <c r="BO67" s="57"/>
      <c r="BP67" s="72"/>
      <c r="BQ67" s="59">
        <f t="shared" ref="BQ67:BR75" si="141">IF(X67=0,0,AC67/X67*100)</f>
        <v>77.070964217199972</v>
      </c>
      <c r="BR67" s="67">
        <f t="shared" si="141"/>
        <v>93.333333333333329</v>
      </c>
      <c r="BS67" s="50"/>
      <c r="BT67" s="57"/>
      <c r="BU67" s="72"/>
      <c r="BV67" s="58">
        <f t="shared" ref="BV67:BW75" si="142">AC67-D67</f>
        <v>137480</v>
      </c>
      <c r="BW67" s="59">
        <f t="shared" si="142"/>
        <v>-9.9999999999997868E-3</v>
      </c>
      <c r="BX67" s="65"/>
      <c r="BY67" s="73"/>
      <c r="BZ67" s="59">
        <f t="shared" ref="BZ67:CA75" si="143">IF(D67=0,0,AC67/D67*100)</f>
        <v>101.88774429934999</v>
      </c>
      <c r="CA67" s="67">
        <f t="shared" si="143"/>
        <v>99.928622412562461</v>
      </c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</row>
    <row r="68" spans="1:130" ht="20" hidden="1" x14ac:dyDescent="0.4">
      <c r="A68" s="56" t="s">
        <v>44</v>
      </c>
      <c r="B68" s="57"/>
      <c r="C68" s="72"/>
      <c r="D68" s="82">
        <v>0</v>
      </c>
      <c r="E68" s="85">
        <v>0</v>
      </c>
      <c r="F68" s="60">
        <f t="shared" si="106"/>
        <v>0</v>
      </c>
      <c r="G68" s="57"/>
      <c r="H68" s="72"/>
      <c r="I68" s="82"/>
      <c r="J68" s="85"/>
      <c r="K68" s="60">
        <f t="shared" si="109"/>
        <v>0</v>
      </c>
      <c r="L68" s="57"/>
      <c r="M68" s="72"/>
      <c r="N68" s="82"/>
      <c r="O68" s="85"/>
      <c r="P68" s="61">
        <f t="shared" si="112"/>
        <v>0</v>
      </c>
      <c r="Q68" s="57"/>
      <c r="R68" s="84"/>
      <c r="S68" s="86"/>
      <c r="T68" s="57"/>
      <c r="U68" s="84"/>
      <c r="V68" s="57"/>
      <c r="W68" s="72"/>
      <c r="X68" s="58">
        <f t="shared" si="135"/>
        <v>0</v>
      </c>
      <c r="Y68" s="59">
        <f t="shared" si="136"/>
        <v>0</v>
      </c>
      <c r="Z68" s="60">
        <f t="shared" si="116"/>
        <v>0</v>
      </c>
      <c r="AA68" s="57"/>
      <c r="AB68" s="72"/>
      <c r="AC68" s="84"/>
      <c r="AD68" s="269"/>
      <c r="AE68" s="60">
        <f t="shared" si="119"/>
        <v>0</v>
      </c>
      <c r="AF68" s="57"/>
      <c r="AG68" s="84"/>
      <c r="AH68" s="86"/>
      <c r="AI68" s="57"/>
      <c r="AJ68" s="84"/>
      <c r="AK68" s="86"/>
      <c r="AL68" s="57"/>
      <c r="AM68" s="84"/>
      <c r="AN68" s="86"/>
      <c r="AO68" s="57"/>
      <c r="AP68" s="84"/>
      <c r="AQ68" s="86"/>
      <c r="AR68" s="64"/>
      <c r="AS68" s="50"/>
      <c r="AT68" s="57"/>
      <c r="AU68" s="72"/>
      <c r="AV68" s="58">
        <f t="shared" si="137"/>
        <v>0</v>
      </c>
      <c r="AW68" s="59">
        <f t="shared" si="137"/>
        <v>0</v>
      </c>
      <c r="AX68" s="65"/>
      <c r="AY68" s="73"/>
      <c r="AZ68" s="59">
        <f t="shared" si="138"/>
        <v>0</v>
      </c>
      <c r="BA68" s="59">
        <f t="shared" si="138"/>
        <v>0</v>
      </c>
      <c r="BB68" s="57"/>
      <c r="BC68" s="72"/>
      <c r="BD68" s="58">
        <f t="shared" si="139"/>
        <v>0</v>
      </c>
      <c r="BE68" s="59">
        <f t="shared" si="139"/>
        <v>0</v>
      </c>
      <c r="BF68" s="66">
        <f t="shared" si="128"/>
        <v>0</v>
      </c>
      <c r="BG68" s="59">
        <f t="shared" si="129"/>
        <v>0</v>
      </c>
      <c r="BH68" s="67">
        <f t="shared" si="130"/>
        <v>0</v>
      </c>
      <c r="BI68" s="68"/>
      <c r="BJ68" s="50"/>
      <c r="BK68" s="57"/>
      <c r="BL68" s="72"/>
      <c r="BM68" s="58">
        <f t="shared" si="140"/>
        <v>0</v>
      </c>
      <c r="BN68" s="59">
        <f t="shared" si="140"/>
        <v>0</v>
      </c>
      <c r="BO68" s="57"/>
      <c r="BP68" s="72"/>
      <c r="BQ68" s="59">
        <f t="shared" si="141"/>
        <v>0</v>
      </c>
      <c r="BR68" s="67">
        <f t="shared" si="141"/>
        <v>0</v>
      </c>
      <c r="BS68" s="50"/>
      <c r="BT68" s="57"/>
      <c r="BU68" s="72"/>
      <c r="BV68" s="58">
        <f t="shared" si="142"/>
        <v>0</v>
      </c>
      <c r="BW68" s="59">
        <f t="shared" si="142"/>
        <v>0</v>
      </c>
      <c r="BX68" s="65"/>
      <c r="BY68" s="73"/>
      <c r="BZ68" s="59">
        <f t="shared" si="143"/>
        <v>0</v>
      </c>
      <c r="CA68" s="67">
        <f t="shared" si="143"/>
        <v>0</v>
      </c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</row>
    <row r="69" spans="1:130" ht="20" hidden="1" x14ac:dyDescent="0.4">
      <c r="A69" s="56" t="s">
        <v>45</v>
      </c>
      <c r="B69" s="57"/>
      <c r="C69" s="72"/>
      <c r="D69" s="82">
        <v>0</v>
      </c>
      <c r="E69" s="85">
        <v>0</v>
      </c>
      <c r="F69" s="60">
        <f t="shared" si="106"/>
        <v>0</v>
      </c>
      <c r="G69" s="57"/>
      <c r="H69" s="72"/>
      <c r="I69" s="82"/>
      <c r="J69" s="85"/>
      <c r="K69" s="60">
        <f t="shared" si="109"/>
        <v>0</v>
      </c>
      <c r="L69" s="57"/>
      <c r="M69" s="72"/>
      <c r="N69" s="82"/>
      <c r="O69" s="85"/>
      <c r="P69" s="61">
        <f t="shared" si="112"/>
        <v>0</v>
      </c>
      <c r="Q69" s="57"/>
      <c r="R69" s="84"/>
      <c r="S69" s="86"/>
      <c r="T69" s="57"/>
      <c r="U69" s="84"/>
      <c r="V69" s="57"/>
      <c r="W69" s="72"/>
      <c r="X69" s="58">
        <f t="shared" si="135"/>
        <v>0</v>
      </c>
      <c r="Y69" s="59">
        <f t="shared" si="136"/>
        <v>0</v>
      </c>
      <c r="Z69" s="60">
        <f t="shared" si="116"/>
        <v>0</v>
      </c>
      <c r="AA69" s="57"/>
      <c r="AB69" s="72"/>
      <c r="AC69" s="84"/>
      <c r="AD69" s="269"/>
      <c r="AE69" s="60">
        <f t="shared" si="119"/>
        <v>0</v>
      </c>
      <c r="AF69" s="57"/>
      <c r="AG69" s="84"/>
      <c r="AH69" s="86"/>
      <c r="AI69" s="57"/>
      <c r="AJ69" s="84"/>
      <c r="AK69" s="86"/>
      <c r="AL69" s="57"/>
      <c r="AM69" s="84"/>
      <c r="AN69" s="86"/>
      <c r="AO69" s="57"/>
      <c r="AP69" s="84"/>
      <c r="AQ69" s="86"/>
      <c r="AR69" s="64"/>
      <c r="AS69" s="50"/>
      <c r="AT69" s="57"/>
      <c r="AU69" s="72"/>
      <c r="AV69" s="58">
        <f t="shared" si="137"/>
        <v>0</v>
      </c>
      <c r="AW69" s="59">
        <f t="shared" si="137"/>
        <v>0</v>
      </c>
      <c r="AX69" s="65"/>
      <c r="AY69" s="73"/>
      <c r="AZ69" s="59">
        <f t="shared" si="138"/>
        <v>0</v>
      </c>
      <c r="BA69" s="59">
        <f t="shared" si="138"/>
        <v>0</v>
      </c>
      <c r="BB69" s="57"/>
      <c r="BC69" s="72"/>
      <c r="BD69" s="58">
        <f t="shared" si="139"/>
        <v>0</v>
      </c>
      <c r="BE69" s="59">
        <f t="shared" si="139"/>
        <v>0</v>
      </c>
      <c r="BF69" s="66">
        <f t="shared" si="128"/>
        <v>0</v>
      </c>
      <c r="BG69" s="59">
        <f t="shared" si="129"/>
        <v>0</v>
      </c>
      <c r="BH69" s="67">
        <f t="shared" si="130"/>
        <v>0</v>
      </c>
      <c r="BI69" s="68"/>
      <c r="BJ69" s="50"/>
      <c r="BK69" s="57"/>
      <c r="BL69" s="72"/>
      <c r="BM69" s="58">
        <f t="shared" si="140"/>
        <v>0</v>
      </c>
      <c r="BN69" s="59">
        <f t="shared" si="140"/>
        <v>0</v>
      </c>
      <c r="BO69" s="57"/>
      <c r="BP69" s="72"/>
      <c r="BQ69" s="59">
        <f t="shared" si="141"/>
        <v>0</v>
      </c>
      <c r="BR69" s="67">
        <f t="shared" si="141"/>
        <v>0</v>
      </c>
      <c r="BS69" s="50"/>
      <c r="BT69" s="57"/>
      <c r="BU69" s="72"/>
      <c r="BV69" s="58">
        <f t="shared" si="142"/>
        <v>0</v>
      </c>
      <c r="BW69" s="59">
        <f t="shared" si="142"/>
        <v>0</v>
      </c>
      <c r="BX69" s="65"/>
      <c r="BY69" s="73"/>
      <c r="BZ69" s="59">
        <f t="shared" si="143"/>
        <v>0</v>
      </c>
      <c r="CA69" s="67">
        <f t="shared" si="143"/>
        <v>0</v>
      </c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</row>
    <row r="70" spans="1:130" ht="20" hidden="1" x14ac:dyDescent="0.4">
      <c r="A70" s="69" t="s">
        <v>46</v>
      </c>
      <c r="B70" s="57"/>
      <c r="C70" s="72"/>
      <c r="D70" s="82">
        <v>0</v>
      </c>
      <c r="E70" s="85">
        <v>0</v>
      </c>
      <c r="F70" s="60">
        <f t="shared" si="106"/>
        <v>0</v>
      </c>
      <c r="G70" s="57"/>
      <c r="H70" s="72"/>
      <c r="I70" s="82"/>
      <c r="J70" s="85"/>
      <c r="K70" s="60">
        <f t="shared" si="109"/>
        <v>0</v>
      </c>
      <c r="L70" s="57"/>
      <c r="M70" s="72"/>
      <c r="N70" s="82"/>
      <c r="O70" s="85"/>
      <c r="P70" s="61">
        <f t="shared" si="112"/>
        <v>0</v>
      </c>
      <c r="Q70" s="57"/>
      <c r="R70" s="84"/>
      <c r="S70" s="86"/>
      <c r="T70" s="57"/>
      <c r="U70" s="84"/>
      <c r="V70" s="57"/>
      <c r="W70" s="72"/>
      <c r="X70" s="58">
        <f t="shared" si="135"/>
        <v>0</v>
      </c>
      <c r="Y70" s="59">
        <f t="shared" si="136"/>
        <v>0</v>
      </c>
      <c r="Z70" s="60">
        <f t="shared" si="116"/>
        <v>0</v>
      </c>
      <c r="AA70" s="57"/>
      <c r="AB70" s="72"/>
      <c r="AC70" s="84"/>
      <c r="AD70" s="269"/>
      <c r="AE70" s="60">
        <f t="shared" si="119"/>
        <v>0</v>
      </c>
      <c r="AF70" s="57"/>
      <c r="AG70" s="84"/>
      <c r="AH70" s="86"/>
      <c r="AI70" s="57"/>
      <c r="AJ70" s="84"/>
      <c r="AK70" s="86"/>
      <c r="AL70" s="57"/>
      <c r="AM70" s="84"/>
      <c r="AN70" s="86"/>
      <c r="AO70" s="57"/>
      <c r="AP70" s="84"/>
      <c r="AQ70" s="86"/>
      <c r="AR70" s="64"/>
      <c r="AS70" s="50"/>
      <c r="AT70" s="57"/>
      <c r="AU70" s="72"/>
      <c r="AV70" s="58">
        <f t="shared" si="137"/>
        <v>0</v>
      </c>
      <c r="AW70" s="59">
        <f t="shared" si="137"/>
        <v>0</v>
      </c>
      <c r="AX70" s="65"/>
      <c r="AY70" s="73"/>
      <c r="AZ70" s="59">
        <f t="shared" si="138"/>
        <v>0</v>
      </c>
      <c r="BA70" s="59">
        <f t="shared" si="138"/>
        <v>0</v>
      </c>
      <c r="BB70" s="57"/>
      <c r="BC70" s="72"/>
      <c r="BD70" s="58">
        <f t="shared" si="139"/>
        <v>0</v>
      </c>
      <c r="BE70" s="59">
        <f t="shared" si="139"/>
        <v>0</v>
      </c>
      <c r="BF70" s="66">
        <f t="shared" si="128"/>
        <v>0</v>
      </c>
      <c r="BG70" s="59">
        <f t="shared" si="129"/>
        <v>0</v>
      </c>
      <c r="BH70" s="67">
        <f t="shared" si="130"/>
        <v>0</v>
      </c>
      <c r="BI70" s="68"/>
      <c r="BJ70" s="50"/>
      <c r="BK70" s="57"/>
      <c r="BL70" s="72"/>
      <c r="BM70" s="58">
        <f t="shared" si="140"/>
        <v>0</v>
      </c>
      <c r="BN70" s="59">
        <f t="shared" si="140"/>
        <v>0</v>
      </c>
      <c r="BO70" s="57"/>
      <c r="BP70" s="72"/>
      <c r="BQ70" s="59">
        <f t="shared" si="141"/>
        <v>0</v>
      </c>
      <c r="BR70" s="67">
        <f t="shared" si="141"/>
        <v>0</v>
      </c>
      <c r="BS70" s="50"/>
      <c r="BT70" s="57"/>
      <c r="BU70" s="72"/>
      <c r="BV70" s="58">
        <f t="shared" si="142"/>
        <v>0</v>
      </c>
      <c r="BW70" s="59">
        <f t="shared" si="142"/>
        <v>0</v>
      </c>
      <c r="BX70" s="65"/>
      <c r="BY70" s="73"/>
      <c r="BZ70" s="59">
        <f t="shared" si="143"/>
        <v>0</v>
      </c>
      <c r="CA70" s="67">
        <f t="shared" si="143"/>
        <v>0</v>
      </c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</row>
    <row r="71" spans="1:130" ht="20" hidden="1" x14ac:dyDescent="0.4">
      <c r="A71" s="69" t="s">
        <v>47</v>
      </c>
      <c r="B71" s="57"/>
      <c r="C71" s="72"/>
      <c r="D71" s="82">
        <v>0</v>
      </c>
      <c r="E71" s="85">
        <v>0</v>
      </c>
      <c r="F71" s="60">
        <f t="shared" si="106"/>
        <v>0</v>
      </c>
      <c r="G71" s="57"/>
      <c r="H71" s="72"/>
      <c r="I71" s="82"/>
      <c r="J71" s="85"/>
      <c r="K71" s="60">
        <f t="shared" si="109"/>
        <v>0</v>
      </c>
      <c r="L71" s="57"/>
      <c r="M71" s="72"/>
      <c r="N71" s="82"/>
      <c r="O71" s="85"/>
      <c r="P71" s="61">
        <f t="shared" si="112"/>
        <v>0</v>
      </c>
      <c r="Q71" s="57"/>
      <c r="R71" s="84"/>
      <c r="S71" s="86"/>
      <c r="T71" s="57"/>
      <c r="U71" s="84"/>
      <c r="V71" s="57"/>
      <c r="W71" s="72"/>
      <c r="X71" s="58">
        <f t="shared" si="135"/>
        <v>0</v>
      </c>
      <c r="Y71" s="59">
        <f t="shared" si="136"/>
        <v>0</v>
      </c>
      <c r="Z71" s="60">
        <f t="shared" si="116"/>
        <v>0</v>
      </c>
      <c r="AA71" s="57"/>
      <c r="AB71" s="72"/>
      <c r="AC71" s="84"/>
      <c r="AD71" s="269"/>
      <c r="AE71" s="60">
        <f t="shared" si="119"/>
        <v>0</v>
      </c>
      <c r="AF71" s="57"/>
      <c r="AG71" s="84"/>
      <c r="AH71" s="86"/>
      <c r="AI71" s="57"/>
      <c r="AJ71" s="84"/>
      <c r="AK71" s="86"/>
      <c r="AL71" s="57"/>
      <c r="AM71" s="84"/>
      <c r="AN71" s="86"/>
      <c r="AO71" s="57"/>
      <c r="AP71" s="84"/>
      <c r="AQ71" s="86"/>
      <c r="AR71" s="64"/>
      <c r="AS71" s="50"/>
      <c r="AT71" s="57"/>
      <c r="AU71" s="72"/>
      <c r="AV71" s="58">
        <f t="shared" si="137"/>
        <v>0</v>
      </c>
      <c r="AW71" s="59">
        <f t="shared" si="137"/>
        <v>0</v>
      </c>
      <c r="AX71" s="65"/>
      <c r="AY71" s="73"/>
      <c r="AZ71" s="59">
        <f t="shared" si="138"/>
        <v>0</v>
      </c>
      <c r="BA71" s="59">
        <f t="shared" si="138"/>
        <v>0</v>
      </c>
      <c r="BB71" s="57"/>
      <c r="BC71" s="72"/>
      <c r="BD71" s="58">
        <f t="shared" si="139"/>
        <v>0</v>
      </c>
      <c r="BE71" s="59">
        <f t="shared" si="139"/>
        <v>0</v>
      </c>
      <c r="BF71" s="66">
        <f t="shared" si="128"/>
        <v>0</v>
      </c>
      <c r="BG71" s="59">
        <f t="shared" si="129"/>
        <v>0</v>
      </c>
      <c r="BH71" s="67">
        <f t="shared" si="130"/>
        <v>0</v>
      </c>
      <c r="BI71" s="68"/>
      <c r="BJ71" s="50"/>
      <c r="BK71" s="57"/>
      <c r="BL71" s="72"/>
      <c r="BM71" s="58">
        <f t="shared" si="140"/>
        <v>0</v>
      </c>
      <c r="BN71" s="59">
        <f t="shared" si="140"/>
        <v>0</v>
      </c>
      <c r="BO71" s="57"/>
      <c r="BP71" s="72"/>
      <c r="BQ71" s="59">
        <f t="shared" si="141"/>
        <v>0</v>
      </c>
      <c r="BR71" s="67">
        <f t="shared" si="141"/>
        <v>0</v>
      </c>
      <c r="BS71" s="50"/>
      <c r="BT71" s="57"/>
      <c r="BU71" s="72"/>
      <c r="BV71" s="58">
        <f t="shared" si="142"/>
        <v>0</v>
      </c>
      <c r="BW71" s="59">
        <f t="shared" si="142"/>
        <v>0</v>
      </c>
      <c r="BX71" s="65"/>
      <c r="BY71" s="73"/>
      <c r="BZ71" s="59">
        <f t="shared" si="143"/>
        <v>0</v>
      </c>
      <c r="CA71" s="67">
        <f t="shared" si="143"/>
        <v>0</v>
      </c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</row>
    <row r="72" spans="1:130" ht="20" hidden="1" x14ac:dyDescent="0.4">
      <c r="A72" s="69" t="s">
        <v>48</v>
      </c>
      <c r="B72" s="57"/>
      <c r="C72" s="72"/>
      <c r="D72" s="82">
        <v>0</v>
      </c>
      <c r="E72" s="85">
        <v>0</v>
      </c>
      <c r="F72" s="60">
        <f t="shared" si="106"/>
        <v>0</v>
      </c>
      <c r="G72" s="57"/>
      <c r="H72" s="72"/>
      <c r="I72" s="82"/>
      <c r="J72" s="85"/>
      <c r="K72" s="60">
        <f t="shared" si="109"/>
        <v>0</v>
      </c>
      <c r="L72" s="57"/>
      <c r="M72" s="72"/>
      <c r="N72" s="82"/>
      <c r="O72" s="85"/>
      <c r="P72" s="61">
        <f t="shared" si="112"/>
        <v>0</v>
      </c>
      <c r="Q72" s="57"/>
      <c r="R72" s="84"/>
      <c r="S72" s="86"/>
      <c r="T72" s="57"/>
      <c r="U72" s="84"/>
      <c r="V72" s="57"/>
      <c r="W72" s="72"/>
      <c r="X72" s="58">
        <f t="shared" si="135"/>
        <v>0</v>
      </c>
      <c r="Y72" s="59">
        <f t="shared" si="136"/>
        <v>0</v>
      </c>
      <c r="Z72" s="60">
        <f t="shared" si="116"/>
        <v>0</v>
      </c>
      <c r="AA72" s="57"/>
      <c r="AB72" s="72"/>
      <c r="AC72" s="84"/>
      <c r="AD72" s="269"/>
      <c r="AE72" s="60">
        <f t="shared" si="119"/>
        <v>0</v>
      </c>
      <c r="AF72" s="57"/>
      <c r="AG72" s="84"/>
      <c r="AH72" s="86"/>
      <c r="AI72" s="57"/>
      <c r="AJ72" s="84"/>
      <c r="AK72" s="86"/>
      <c r="AL72" s="57"/>
      <c r="AM72" s="84"/>
      <c r="AN72" s="86"/>
      <c r="AO72" s="57"/>
      <c r="AP72" s="84"/>
      <c r="AQ72" s="86"/>
      <c r="AR72" s="64"/>
      <c r="AS72" s="50"/>
      <c r="AT72" s="57"/>
      <c r="AU72" s="72"/>
      <c r="AV72" s="58">
        <f t="shared" si="137"/>
        <v>0</v>
      </c>
      <c r="AW72" s="59">
        <f t="shared" si="137"/>
        <v>0</v>
      </c>
      <c r="AX72" s="65"/>
      <c r="AY72" s="73"/>
      <c r="AZ72" s="59">
        <f t="shared" si="138"/>
        <v>0</v>
      </c>
      <c r="BA72" s="59">
        <f t="shared" si="138"/>
        <v>0</v>
      </c>
      <c r="BB72" s="57"/>
      <c r="BC72" s="72"/>
      <c r="BD72" s="58">
        <f t="shared" si="139"/>
        <v>0</v>
      </c>
      <c r="BE72" s="59">
        <f t="shared" si="139"/>
        <v>0</v>
      </c>
      <c r="BF72" s="66">
        <f t="shared" si="128"/>
        <v>0</v>
      </c>
      <c r="BG72" s="59">
        <f t="shared" si="129"/>
        <v>0</v>
      </c>
      <c r="BH72" s="67">
        <f t="shared" si="130"/>
        <v>0</v>
      </c>
      <c r="BI72" s="68"/>
      <c r="BJ72" s="50"/>
      <c r="BK72" s="57"/>
      <c r="BL72" s="72"/>
      <c r="BM72" s="58">
        <f t="shared" si="140"/>
        <v>0</v>
      </c>
      <c r="BN72" s="59">
        <f t="shared" si="140"/>
        <v>0</v>
      </c>
      <c r="BO72" s="57"/>
      <c r="BP72" s="72"/>
      <c r="BQ72" s="59">
        <f t="shared" si="141"/>
        <v>0</v>
      </c>
      <c r="BR72" s="67">
        <f t="shared" si="141"/>
        <v>0</v>
      </c>
      <c r="BS72" s="50"/>
      <c r="BT72" s="57"/>
      <c r="BU72" s="72"/>
      <c r="BV72" s="58">
        <f t="shared" si="142"/>
        <v>0</v>
      </c>
      <c r="BW72" s="59">
        <f t="shared" si="142"/>
        <v>0</v>
      </c>
      <c r="BX72" s="65"/>
      <c r="BY72" s="73"/>
      <c r="BZ72" s="59">
        <f t="shared" si="143"/>
        <v>0</v>
      </c>
      <c r="CA72" s="67">
        <f t="shared" si="143"/>
        <v>0</v>
      </c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</row>
    <row r="73" spans="1:130" ht="20" x14ac:dyDescent="0.4">
      <c r="A73" s="69" t="s">
        <v>49</v>
      </c>
      <c r="B73" s="57"/>
      <c r="C73" s="72"/>
      <c r="D73" s="82">
        <v>94878899</v>
      </c>
      <c r="E73" s="85">
        <v>138.36000000000001</v>
      </c>
      <c r="F73" s="60">
        <f t="shared" si="106"/>
        <v>57145</v>
      </c>
      <c r="G73" s="57"/>
      <c r="H73" s="72"/>
      <c r="I73" s="82">
        <v>99369938</v>
      </c>
      <c r="J73" s="85">
        <v>151</v>
      </c>
      <c r="K73" s="60">
        <f t="shared" si="109"/>
        <v>54840</v>
      </c>
      <c r="L73" s="57"/>
      <c r="M73" s="72"/>
      <c r="N73" s="82">
        <v>99369938</v>
      </c>
      <c r="O73" s="85">
        <v>151</v>
      </c>
      <c r="P73" s="61">
        <f t="shared" si="112"/>
        <v>54840</v>
      </c>
      <c r="Q73" s="57"/>
      <c r="R73" s="84">
        <v>9400000</v>
      </c>
      <c r="S73" s="86">
        <v>0</v>
      </c>
      <c r="T73" s="57"/>
      <c r="U73" s="84">
        <v>1934100</v>
      </c>
      <c r="V73" s="57"/>
      <c r="W73" s="72"/>
      <c r="X73" s="58">
        <f t="shared" si="135"/>
        <v>106835838</v>
      </c>
      <c r="Y73" s="59">
        <f t="shared" si="136"/>
        <v>151</v>
      </c>
      <c r="Z73" s="60">
        <f t="shared" si="116"/>
        <v>58960</v>
      </c>
      <c r="AA73" s="57"/>
      <c r="AB73" s="72"/>
      <c r="AC73" s="84">
        <v>97980133</v>
      </c>
      <c r="AD73" s="269">
        <v>137.05000000000001</v>
      </c>
      <c r="AE73" s="60">
        <f t="shared" si="119"/>
        <v>59577</v>
      </c>
      <c r="AF73" s="57"/>
      <c r="AG73" s="84">
        <v>9400000</v>
      </c>
      <c r="AH73" s="86">
        <v>0</v>
      </c>
      <c r="AI73" s="57"/>
      <c r="AJ73" s="84"/>
      <c r="AK73" s="86"/>
      <c r="AL73" s="57"/>
      <c r="AM73" s="84"/>
      <c r="AN73" s="86"/>
      <c r="AO73" s="57"/>
      <c r="AP73" s="84"/>
      <c r="AQ73" s="86"/>
      <c r="AR73" s="64"/>
      <c r="AS73" s="50"/>
      <c r="AT73" s="57"/>
      <c r="AU73" s="72"/>
      <c r="AV73" s="58">
        <f t="shared" si="137"/>
        <v>-1389805</v>
      </c>
      <c r="AW73" s="59">
        <f t="shared" si="137"/>
        <v>-13.949999999999989</v>
      </c>
      <c r="AX73" s="65"/>
      <c r="AY73" s="73"/>
      <c r="AZ73" s="59">
        <f t="shared" si="138"/>
        <v>98.601382844779479</v>
      </c>
      <c r="BA73" s="59">
        <f t="shared" si="138"/>
        <v>90.761589403973517</v>
      </c>
      <c r="BB73" s="57"/>
      <c r="BC73" s="72"/>
      <c r="BD73" s="58">
        <f t="shared" si="139"/>
        <v>-10789805</v>
      </c>
      <c r="BE73" s="59">
        <f t="shared" si="139"/>
        <v>-13.949999999999989</v>
      </c>
      <c r="BF73" s="66">
        <f t="shared" si="128"/>
        <v>104.25584040598477</v>
      </c>
      <c r="BG73" s="59">
        <f t="shared" si="129"/>
        <v>108.63785557986871</v>
      </c>
      <c r="BH73" s="67">
        <f t="shared" si="130"/>
        <v>108.63785557986871</v>
      </c>
      <c r="BI73" s="68"/>
      <c r="BJ73" s="50"/>
      <c r="BK73" s="57"/>
      <c r="BL73" s="72"/>
      <c r="BM73" s="58">
        <f t="shared" si="140"/>
        <v>-8855705</v>
      </c>
      <c r="BN73" s="59">
        <f t="shared" si="140"/>
        <v>-13.949999999999989</v>
      </c>
      <c r="BO73" s="57"/>
      <c r="BP73" s="72"/>
      <c r="BQ73" s="59">
        <f t="shared" si="141"/>
        <v>91.710922883386743</v>
      </c>
      <c r="BR73" s="67">
        <f t="shared" si="141"/>
        <v>90.761589403973517</v>
      </c>
      <c r="BS73" s="50"/>
      <c r="BT73" s="57"/>
      <c r="BU73" s="72"/>
      <c r="BV73" s="58">
        <f t="shared" si="142"/>
        <v>3101234</v>
      </c>
      <c r="BW73" s="59">
        <f t="shared" si="142"/>
        <v>-1.3100000000000023</v>
      </c>
      <c r="BX73" s="65"/>
      <c r="BY73" s="73"/>
      <c r="BZ73" s="59">
        <f t="shared" si="143"/>
        <v>103.26862351132469</v>
      </c>
      <c r="CA73" s="67">
        <f t="shared" si="143"/>
        <v>99.053194564903151</v>
      </c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</row>
    <row r="74" spans="1:130" ht="20" hidden="1" x14ac:dyDescent="0.4">
      <c r="A74" s="70" t="s">
        <v>50</v>
      </c>
      <c r="B74" s="57"/>
      <c r="C74" s="72"/>
      <c r="D74" s="89">
        <v>0</v>
      </c>
      <c r="E74" s="90">
        <v>0</v>
      </c>
      <c r="F74" s="60">
        <f t="shared" si="106"/>
        <v>0</v>
      </c>
      <c r="G74" s="57"/>
      <c r="H74" s="72"/>
      <c r="I74" s="89"/>
      <c r="J74" s="90"/>
      <c r="K74" s="60">
        <f t="shared" si="109"/>
        <v>0</v>
      </c>
      <c r="L74" s="57"/>
      <c r="M74" s="72"/>
      <c r="N74" s="89"/>
      <c r="O74" s="90"/>
      <c r="P74" s="61">
        <f t="shared" si="112"/>
        <v>0</v>
      </c>
      <c r="Q74" s="57"/>
      <c r="R74" s="91"/>
      <c r="S74" s="92"/>
      <c r="T74" s="57"/>
      <c r="U74" s="91"/>
      <c r="V74" s="57"/>
      <c r="W74" s="72"/>
      <c r="X74" s="72">
        <f t="shared" si="135"/>
        <v>0</v>
      </c>
      <c r="Y74" s="73">
        <f t="shared" si="136"/>
        <v>0</v>
      </c>
      <c r="Z74" s="60">
        <f t="shared" si="116"/>
        <v>0</v>
      </c>
      <c r="AA74" s="57"/>
      <c r="AB74" s="72"/>
      <c r="AC74" s="91"/>
      <c r="AD74" s="270"/>
      <c r="AE74" s="60">
        <f t="shared" si="119"/>
        <v>0</v>
      </c>
      <c r="AF74" s="57"/>
      <c r="AG74" s="91"/>
      <c r="AH74" s="92"/>
      <c r="AI74" s="57"/>
      <c r="AJ74" s="91"/>
      <c r="AK74" s="92"/>
      <c r="AL74" s="57"/>
      <c r="AM74" s="91"/>
      <c r="AN74" s="92"/>
      <c r="AO74" s="57"/>
      <c r="AP74" s="91"/>
      <c r="AQ74" s="92"/>
      <c r="AR74" s="77"/>
      <c r="AS74" s="50"/>
      <c r="AT74" s="57"/>
      <c r="AU74" s="72"/>
      <c r="AV74" s="72">
        <f t="shared" si="137"/>
        <v>0</v>
      </c>
      <c r="AW74" s="73">
        <f t="shared" si="137"/>
        <v>0</v>
      </c>
      <c r="AX74" s="65"/>
      <c r="AY74" s="73"/>
      <c r="AZ74" s="73">
        <f t="shared" si="138"/>
        <v>0</v>
      </c>
      <c r="BA74" s="73">
        <f t="shared" si="138"/>
        <v>0</v>
      </c>
      <c r="BB74" s="57"/>
      <c r="BC74" s="72"/>
      <c r="BD74" s="72">
        <f t="shared" si="139"/>
        <v>0</v>
      </c>
      <c r="BE74" s="73">
        <f t="shared" si="139"/>
        <v>0</v>
      </c>
      <c r="BF74" s="65">
        <f t="shared" si="128"/>
        <v>0</v>
      </c>
      <c r="BG74" s="73">
        <f t="shared" si="129"/>
        <v>0</v>
      </c>
      <c r="BH74" s="79">
        <f t="shared" si="130"/>
        <v>0</v>
      </c>
      <c r="BI74" s="78"/>
      <c r="BJ74" s="50"/>
      <c r="BK74" s="57"/>
      <c r="BL74" s="72"/>
      <c r="BM74" s="72">
        <f t="shared" si="140"/>
        <v>0</v>
      </c>
      <c r="BN74" s="73">
        <f t="shared" si="140"/>
        <v>0</v>
      </c>
      <c r="BO74" s="57"/>
      <c r="BP74" s="72"/>
      <c r="BQ74" s="73">
        <f t="shared" si="141"/>
        <v>0</v>
      </c>
      <c r="BR74" s="79">
        <f t="shared" si="141"/>
        <v>0</v>
      </c>
      <c r="BS74" s="50"/>
      <c r="BT74" s="57"/>
      <c r="BU74" s="72"/>
      <c r="BV74" s="72">
        <f t="shared" si="142"/>
        <v>0</v>
      </c>
      <c r="BW74" s="73">
        <f t="shared" si="142"/>
        <v>0</v>
      </c>
      <c r="BX74" s="65"/>
      <c r="BY74" s="73"/>
      <c r="BZ74" s="73">
        <f t="shared" si="143"/>
        <v>0</v>
      </c>
      <c r="CA74" s="79">
        <f t="shared" si="143"/>
        <v>0</v>
      </c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</row>
    <row r="75" spans="1:130" ht="20" hidden="1" x14ac:dyDescent="0.4">
      <c r="A75" s="70" t="s">
        <v>51</v>
      </c>
      <c r="B75" s="57"/>
      <c r="C75" s="72"/>
      <c r="D75" s="89">
        <v>0</v>
      </c>
      <c r="E75" s="90">
        <v>0</v>
      </c>
      <c r="F75" s="60">
        <f t="shared" si="106"/>
        <v>0</v>
      </c>
      <c r="G75" s="57"/>
      <c r="H75" s="72"/>
      <c r="I75" s="89"/>
      <c r="J75" s="90"/>
      <c r="K75" s="60">
        <f t="shared" si="109"/>
        <v>0</v>
      </c>
      <c r="L75" s="57"/>
      <c r="M75" s="72"/>
      <c r="N75" s="89"/>
      <c r="O75" s="90"/>
      <c r="P75" s="61">
        <f t="shared" si="112"/>
        <v>0</v>
      </c>
      <c r="Q75" s="57"/>
      <c r="R75" s="91"/>
      <c r="S75" s="92"/>
      <c r="T75" s="57"/>
      <c r="U75" s="91"/>
      <c r="V75" s="57"/>
      <c r="W75" s="72"/>
      <c r="X75" s="72">
        <f t="shared" si="135"/>
        <v>0</v>
      </c>
      <c r="Y75" s="73">
        <f t="shared" si="136"/>
        <v>0</v>
      </c>
      <c r="Z75" s="60">
        <f t="shared" si="116"/>
        <v>0</v>
      </c>
      <c r="AA75" s="57"/>
      <c r="AB75" s="72"/>
      <c r="AC75" s="91"/>
      <c r="AD75" s="270"/>
      <c r="AE75" s="60">
        <f t="shared" si="119"/>
        <v>0</v>
      </c>
      <c r="AF75" s="57"/>
      <c r="AG75" s="91"/>
      <c r="AH75" s="92"/>
      <c r="AI75" s="57"/>
      <c r="AJ75" s="91"/>
      <c r="AK75" s="92"/>
      <c r="AL75" s="57"/>
      <c r="AM75" s="91"/>
      <c r="AN75" s="92"/>
      <c r="AO75" s="57"/>
      <c r="AP75" s="91"/>
      <c r="AQ75" s="92"/>
      <c r="AR75" s="77"/>
      <c r="AS75" s="50"/>
      <c r="AT75" s="57"/>
      <c r="AU75" s="72"/>
      <c r="AV75" s="72">
        <f t="shared" si="137"/>
        <v>0</v>
      </c>
      <c r="AW75" s="73">
        <f t="shared" si="137"/>
        <v>0</v>
      </c>
      <c r="AX75" s="65"/>
      <c r="AY75" s="73"/>
      <c r="AZ75" s="73">
        <f t="shared" si="138"/>
        <v>0</v>
      </c>
      <c r="BA75" s="73">
        <f t="shared" si="138"/>
        <v>0</v>
      </c>
      <c r="BB75" s="57"/>
      <c r="BC75" s="72"/>
      <c r="BD75" s="72">
        <f t="shared" si="139"/>
        <v>0</v>
      </c>
      <c r="BE75" s="73">
        <f t="shared" si="139"/>
        <v>0</v>
      </c>
      <c r="BF75" s="65">
        <f t="shared" si="128"/>
        <v>0</v>
      </c>
      <c r="BG75" s="73">
        <f t="shared" si="129"/>
        <v>0</v>
      </c>
      <c r="BH75" s="79">
        <f t="shared" si="130"/>
        <v>0</v>
      </c>
      <c r="BI75" s="78"/>
      <c r="BJ75" s="50"/>
      <c r="BK75" s="57"/>
      <c r="BL75" s="72"/>
      <c r="BM75" s="72">
        <f t="shared" si="140"/>
        <v>0</v>
      </c>
      <c r="BN75" s="73">
        <f t="shared" si="140"/>
        <v>0</v>
      </c>
      <c r="BO75" s="57"/>
      <c r="BP75" s="72"/>
      <c r="BQ75" s="73">
        <f t="shared" si="141"/>
        <v>0</v>
      </c>
      <c r="BR75" s="79">
        <f t="shared" si="141"/>
        <v>0</v>
      </c>
      <c r="BS75" s="50"/>
      <c r="BT75" s="57"/>
      <c r="BU75" s="72"/>
      <c r="BV75" s="72">
        <f t="shared" si="142"/>
        <v>0</v>
      </c>
      <c r="BW75" s="73">
        <f t="shared" si="142"/>
        <v>0</v>
      </c>
      <c r="BX75" s="65"/>
      <c r="BY75" s="73"/>
      <c r="BZ75" s="73">
        <f t="shared" si="143"/>
        <v>0</v>
      </c>
      <c r="CA75" s="79">
        <f t="shared" si="143"/>
        <v>0</v>
      </c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</row>
    <row r="76" spans="1:130" ht="20" hidden="1" x14ac:dyDescent="0.4">
      <c r="A76" s="69" t="s">
        <v>52</v>
      </c>
      <c r="B76" s="57"/>
      <c r="C76" s="89">
        <v>0</v>
      </c>
      <c r="D76" s="72"/>
      <c r="E76" s="73"/>
      <c r="F76" s="76"/>
      <c r="G76" s="57"/>
      <c r="H76" s="89"/>
      <c r="I76" s="72"/>
      <c r="J76" s="73"/>
      <c r="K76" s="76"/>
      <c r="L76" s="57"/>
      <c r="M76" s="89"/>
      <c r="N76" s="72"/>
      <c r="O76" s="73"/>
      <c r="P76" s="80"/>
      <c r="Q76" s="93"/>
      <c r="R76" s="72"/>
      <c r="S76" s="76"/>
      <c r="T76" s="93"/>
      <c r="U76" s="72"/>
      <c r="V76" s="57"/>
      <c r="W76" s="72">
        <f>M76+Q76-T76</f>
        <v>0</v>
      </c>
      <c r="X76" s="72"/>
      <c r="Y76" s="73"/>
      <c r="Z76" s="76"/>
      <c r="AA76" s="57"/>
      <c r="AB76" s="91"/>
      <c r="AC76" s="72"/>
      <c r="AD76" s="73"/>
      <c r="AE76" s="76"/>
      <c r="AF76" s="93"/>
      <c r="AG76" s="72"/>
      <c r="AH76" s="76"/>
      <c r="AI76" s="93"/>
      <c r="AJ76" s="72"/>
      <c r="AK76" s="76"/>
      <c r="AL76" s="93"/>
      <c r="AM76" s="72"/>
      <c r="AN76" s="76"/>
      <c r="AO76" s="93"/>
      <c r="AP76" s="72"/>
      <c r="AQ76" s="76"/>
      <c r="AR76" s="77"/>
      <c r="AS76" s="50"/>
      <c r="AT76" s="57"/>
      <c r="AU76" s="72">
        <f>AB76-M76</f>
        <v>0</v>
      </c>
      <c r="AV76" s="72"/>
      <c r="AW76" s="73"/>
      <c r="AX76" s="65"/>
      <c r="AY76" s="73">
        <f>IF(M76=0,0,AB76/M76*100)</f>
        <v>0</v>
      </c>
      <c r="AZ76" s="73"/>
      <c r="BA76" s="73"/>
      <c r="BB76" s="57"/>
      <c r="BC76" s="72">
        <f>AB76-M76-AF76-AI76-AL76-AO76</f>
        <v>0</v>
      </c>
      <c r="BD76" s="72"/>
      <c r="BE76" s="73"/>
      <c r="BF76" s="57"/>
      <c r="BG76" s="72"/>
      <c r="BH76" s="76"/>
      <c r="BI76" s="78"/>
      <c r="BJ76" s="50"/>
      <c r="BK76" s="57"/>
      <c r="BL76" s="72">
        <f>AB76-W76</f>
        <v>0</v>
      </c>
      <c r="BM76" s="72"/>
      <c r="BN76" s="73"/>
      <c r="BO76" s="57"/>
      <c r="BP76" s="73">
        <f>IF(W76=0,0,AB76/W76*100)</f>
        <v>0</v>
      </c>
      <c r="BQ76" s="72"/>
      <c r="BR76" s="79"/>
      <c r="BS76" s="50"/>
      <c r="BT76" s="57"/>
      <c r="BU76" s="72">
        <f>AB76-C76</f>
        <v>0</v>
      </c>
      <c r="BV76" s="72"/>
      <c r="BW76" s="73"/>
      <c r="BX76" s="65"/>
      <c r="BY76" s="73">
        <f>IF(C76=0,0,AB76/C76*100)</f>
        <v>0</v>
      </c>
      <c r="BZ76" s="73"/>
      <c r="CA76" s="79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</row>
    <row r="77" spans="1:130" ht="18" customHeight="1" outlineLevel="1" x14ac:dyDescent="0.4">
      <c r="A77" s="88" t="s">
        <v>59</v>
      </c>
      <c r="B77" s="57">
        <f>C77+D77</f>
        <v>41366166</v>
      </c>
      <c r="C77" s="89">
        <v>895801</v>
      </c>
      <c r="D77" s="72">
        <f>D78+D81+SUM(D84:D86)</f>
        <v>40470365</v>
      </c>
      <c r="E77" s="73">
        <f>E78+E81+SUM(E84:E86)</f>
        <v>85.509999999999991</v>
      </c>
      <c r="F77" s="60">
        <f t="shared" ref="F77:F86" si="144">IF(E77=0,0,ROUND(D77/E77/12,0))</f>
        <v>39440</v>
      </c>
      <c r="G77" s="57">
        <f>H77+I77</f>
        <v>40701476</v>
      </c>
      <c r="H77" s="89">
        <v>78361</v>
      </c>
      <c r="I77" s="72">
        <f t="shared" ref="I77" si="145">I78+I81+SUM(I84:I86)</f>
        <v>40623115</v>
      </c>
      <c r="J77" s="73">
        <f t="shared" ref="J77" si="146">J78+J81+SUM(J84:J86)</f>
        <v>85</v>
      </c>
      <c r="K77" s="60">
        <f t="shared" ref="K77:K86" si="147">IF(J77=0,0,ROUND(I77/J77/12,0))</f>
        <v>39827</v>
      </c>
      <c r="L77" s="57">
        <f>M77+N77</f>
        <v>40701476</v>
      </c>
      <c r="M77" s="89">
        <v>78361</v>
      </c>
      <c r="N77" s="72">
        <f t="shared" ref="N77" si="148">N78+N81+SUM(N84:N86)</f>
        <v>40623115</v>
      </c>
      <c r="O77" s="73">
        <f t="shared" ref="O77" si="149">O78+O81+SUM(O84:O86)</f>
        <v>85</v>
      </c>
      <c r="P77" s="61">
        <f t="shared" ref="P77:P86" si="150">IF(O77=0,0,ROUND(N77/O77/12,0))</f>
        <v>39827</v>
      </c>
      <c r="Q77" s="93">
        <v>187265</v>
      </c>
      <c r="R77" s="72">
        <f t="shared" ref="R77" si="151">R78+R81+SUM(R84:R86)</f>
        <v>47801</v>
      </c>
      <c r="S77" s="76">
        <f t="shared" ref="S77" si="152">S78+S81+SUM(S84:S86)</f>
        <v>0</v>
      </c>
      <c r="T77" s="93">
        <v>0</v>
      </c>
      <c r="U77" s="72">
        <f>U78+U81+SUM(U84:U86)</f>
        <v>125650</v>
      </c>
      <c r="V77" s="57">
        <f>W77+X77</f>
        <v>40810892</v>
      </c>
      <c r="W77" s="72">
        <f>M77+Q77-T77</f>
        <v>265626</v>
      </c>
      <c r="X77" s="72">
        <f t="shared" ref="X77:Y77" si="153">X78+X81+SUM(X84:X86)</f>
        <v>40545266</v>
      </c>
      <c r="Y77" s="73">
        <f t="shared" si="153"/>
        <v>85</v>
      </c>
      <c r="Z77" s="60">
        <f t="shared" ref="Z77:Z86" si="154">IF(Y77=0,0,ROUND(X77/Y77/12,0))</f>
        <v>39750</v>
      </c>
      <c r="AA77" s="57">
        <f>AB77+AC77</f>
        <v>40625892</v>
      </c>
      <c r="AB77" s="91">
        <v>265626</v>
      </c>
      <c r="AC77" s="72">
        <f t="shared" ref="AC77" si="155">AC78+AC81+SUM(AC84:AC86)</f>
        <v>40360266</v>
      </c>
      <c r="AD77" s="73">
        <f t="shared" ref="AD77" si="156">AD78+AD81+SUM(AD84:AD86)</f>
        <v>84.22</v>
      </c>
      <c r="AE77" s="60">
        <f t="shared" ref="AE77:AE86" si="157">IF(AD77=0,0,ROUND(AC77/AD77/12,0))</f>
        <v>39935</v>
      </c>
      <c r="AF77" s="93">
        <v>187265</v>
      </c>
      <c r="AG77" s="72">
        <f t="shared" ref="AG77" si="158">AG78+AG81+SUM(AG84:AG86)</f>
        <v>47801</v>
      </c>
      <c r="AH77" s="76">
        <f t="shared" ref="AH77" si="159">AH78+AH81+SUM(AH84:AH86)</f>
        <v>0</v>
      </c>
      <c r="AI77" s="93"/>
      <c r="AJ77" s="72">
        <f t="shared" ref="AJ77:AK77" si="160">AJ78+AJ81+SUM(AJ84:AJ86)</f>
        <v>0</v>
      </c>
      <c r="AK77" s="76">
        <f t="shared" si="160"/>
        <v>0</v>
      </c>
      <c r="AL77" s="93"/>
      <c r="AM77" s="72">
        <f t="shared" ref="AM77:AN77" si="161">AM78+AM81+SUM(AM84:AM86)</f>
        <v>0</v>
      </c>
      <c r="AN77" s="76">
        <f t="shared" si="161"/>
        <v>0</v>
      </c>
      <c r="AO77" s="93"/>
      <c r="AP77" s="72">
        <f t="shared" ref="AP77:AQ77" si="162">AP78+AP81+SUM(AP84:AP86)</f>
        <v>0</v>
      </c>
      <c r="AQ77" s="76">
        <f t="shared" si="162"/>
        <v>0</v>
      </c>
      <c r="AR77" s="77"/>
      <c r="AS77" s="50"/>
      <c r="AT77" s="57">
        <f>AU77+AV77</f>
        <v>-75584</v>
      </c>
      <c r="AU77" s="72">
        <f>AB77-M77</f>
        <v>187265</v>
      </c>
      <c r="AV77" s="72">
        <f t="shared" ref="AV77:AW77" si="163">AV78+AV81+SUM(AV84:AV86)</f>
        <v>-262849</v>
      </c>
      <c r="AW77" s="73">
        <f t="shared" si="163"/>
        <v>-0.78000000000000114</v>
      </c>
      <c r="AX77" s="65">
        <f>IF(L77=0,0,AA77/L77*100)</f>
        <v>99.814296660887678</v>
      </c>
      <c r="AY77" s="73">
        <f>IF(M77=0,0,AB77/M77*100)</f>
        <v>338.97729738007428</v>
      </c>
      <c r="AZ77" s="73">
        <f t="shared" ref="AZ77:BA86" si="164">IF(N77=0,0,AC77/N77*100)</f>
        <v>99.352957054130385</v>
      </c>
      <c r="BA77" s="73">
        <f t="shared" si="164"/>
        <v>99.082352941176467</v>
      </c>
      <c r="BB77" s="57">
        <f>BC77+BD77</f>
        <v>-310650</v>
      </c>
      <c r="BC77" s="72">
        <f>AB77-M77-AF77-AI77-AL77-AO77</f>
        <v>0</v>
      </c>
      <c r="BD77" s="72">
        <f t="shared" ref="BD77" si="165">BD78+BD81+SUM(BD84:BD86)</f>
        <v>-310650</v>
      </c>
      <c r="BE77" s="73">
        <f t="shared" ref="BE77" si="166">BE78+BE81+SUM(BE84:BE86)</f>
        <v>-0.78000000000000114</v>
      </c>
      <c r="BF77" s="65">
        <f t="shared" ref="BF77:BF86" si="167">IF(F77=0,0,AE77/F77*100)</f>
        <v>101.2550709939148</v>
      </c>
      <c r="BG77" s="73">
        <f t="shared" ref="BG77:BG86" si="168">IF(K77=0,0,AE77/K77*100)</f>
        <v>100.27117282245712</v>
      </c>
      <c r="BH77" s="79">
        <f t="shared" ref="BH77:BH86" si="169">IF(P77=0,0,AE77/P77*100)</f>
        <v>100.27117282245712</v>
      </c>
      <c r="BI77" s="78"/>
      <c r="BJ77" s="50"/>
      <c r="BK77" s="57">
        <f>BL77+BM77</f>
        <v>-185000</v>
      </c>
      <c r="BL77" s="72">
        <f>AB77-W77</f>
        <v>0</v>
      </c>
      <c r="BM77" s="72">
        <f t="shared" ref="BM77" si="170">BM78+BM81+SUM(BM84:BM86)</f>
        <v>-185000</v>
      </c>
      <c r="BN77" s="73">
        <f t="shared" ref="BN77" si="171">BN78+BN81+SUM(BN84:BN86)</f>
        <v>-0.78000000000000114</v>
      </c>
      <c r="BO77" s="65">
        <f>IF(V77=0,0,AA77/V77*100)</f>
        <v>99.546689643539281</v>
      </c>
      <c r="BP77" s="73">
        <f>IF(W77=0,0,AB77/W77*100)</f>
        <v>100</v>
      </c>
      <c r="BQ77" s="73">
        <f>IF(X77=0,0,AC77/X77*100)</f>
        <v>99.543719851289168</v>
      </c>
      <c r="BR77" s="79">
        <f>IF(Y77=0,0,AD77/Y77*100)</f>
        <v>99.082352941176467</v>
      </c>
      <c r="BS77" s="50"/>
      <c r="BT77" s="57">
        <f>BU77+BV77</f>
        <v>-740274</v>
      </c>
      <c r="BU77" s="72">
        <f>AB77-C77</f>
        <v>-630175</v>
      </c>
      <c r="BV77" s="72">
        <f t="shared" ref="BV77" si="172">BV78+BV81+SUM(BV84:BV86)</f>
        <v>-110099</v>
      </c>
      <c r="BW77" s="73">
        <f t="shared" ref="BW77" si="173">BW78+BW81+SUM(BW84:BW86)</f>
        <v>-1.2899999999999956</v>
      </c>
      <c r="BX77" s="65">
        <f>IF(B77=0,0,AA77/B77*100)</f>
        <v>98.210436036059036</v>
      </c>
      <c r="BY77" s="73">
        <f>IF(C77=0,0,AB77/C77*100)</f>
        <v>29.652344661370105</v>
      </c>
      <c r="BZ77" s="73">
        <f t="shared" ref="BZ77:CA86" si="174">IF(D77=0,0,AC77/D77*100)</f>
        <v>99.727951551709509</v>
      </c>
      <c r="CA77" s="79">
        <f t="shared" si="174"/>
        <v>98.491404514091926</v>
      </c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</row>
    <row r="78" spans="1:130" ht="20" outlineLevel="1" x14ac:dyDescent="0.4">
      <c r="A78" s="56" t="s">
        <v>43</v>
      </c>
      <c r="B78" s="57"/>
      <c r="C78" s="72"/>
      <c r="D78" s="89">
        <v>5902764</v>
      </c>
      <c r="E78" s="90">
        <v>17.16</v>
      </c>
      <c r="F78" s="60">
        <f t="shared" si="144"/>
        <v>28665</v>
      </c>
      <c r="G78" s="57"/>
      <c r="H78" s="72"/>
      <c r="I78" s="89">
        <v>5832659</v>
      </c>
      <c r="J78" s="90">
        <v>16</v>
      </c>
      <c r="K78" s="60">
        <f t="shared" si="147"/>
        <v>30378</v>
      </c>
      <c r="L78" s="57"/>
      <c r="M78" s="72"/>
      <c r="N78" s="89">
        <v>5832659</v>
      </c>
      <c r="O78" s="90">
        <v>16</v>
      </c>
      <c r="P78" s="61">
        <f t="shared" si="150"/>
        <v>30378</v>
      </c>
      <c r="Q78" s="57"/>
      <c r="R78" s="91">
        <v>0</v>
      </c>
      <c r="S78" s="92">
        <v>0</v>
      </c>
      <c r="T78" s="57"/>
      <c r="U78" s="91"/>
      <c r="V78" s="57"/>
      <c r="W78" s="72"/>
      <c r="X78" s="72">
        <f t="shared" ref="X78:X86" si="175">N78+R78-U78</f>
        <v>5832659</v>
      </c>
      <c r="Y78" s="73">
        <f t="shared" ref="Y78:Y86" si="176">O78+S78</f>
        <v>16</v>
      </c>
      <c r="Z78" s="60">
        <f t="shared" si="154"/>
        <v>30378</v>
      </c>
      <c r="AA78" s="57"/>
      <c r="AB78" s="72"/>
      <c r="AC78" s="91">
        <v>5647659</v>
      </c>
      <c r="AD78" s="270">
        <v>16.25</v>
      </c>
      <c r="AE78" s="60">
        <f t="shared" si="157"/>
        <v>28962</v>
      </c>
      <c r="AF78" s="57"/>
      <c r="AG78" s="91">
        <v>0</v>
      </c>
      <c r="AH78" s="92">
        <v>0</v>
      </c>
      <c r="AI78" s="57"/>
      <c r="AJ78" s="91"/>
      <c r="AK78" s="92"/>
      <c r="AL78" s="57"/>
      <c r="AM78" s="91"/>
      <c r="AN78" s="92"/>
      <c r="AO78" s="57"/>
      <c r="AP78" s="91"/>
      <c r="AQ78" s="92"/>
      <c r="AR78" s="77"/>
      <c r="AS78" s="50"/>
      <c r="AT78" s="57"/>
      <c r="AU78" s="72"/>
      <c r="AV78" s="72">
        <f t="shared" ref="AV78:AW86" si="177">AC78-N78</f>
        <v>-185000</v>
      </c>
      <c r="AW78" s="73">
        <f t="shared" si="177"/>
        <v>0.25</v>
      </c>
      <c r="AX78" s="65"/>
      <c r="AY78" s="73"/>
      <c r="AZ78" s="73">
        <f t="shared" si="164"/>
        <v>96.828204769042728</v>
      </c>
      <c r="BA78" s="73">
        <f t="shared" si="164"/>
        <v>101.5625</v>
      </c>
      <c r="BB78" s="57"/>
      <c r="BC78" s="72"/>
      <c r="BD78" s="72">
        <f t="shared" ref="BD78:BE86" si="178">AC78-N78-AG78-AJ78-AM78-AP78</f>
        <v>-185000</v>
      </c>
      <c r="BE78" s="73">
        <f t="shared" si="178"/>
        <v>0.25</v>
      </c>
      <c r="BF78" s="65">
        <f t="shared" si="167"/>
        <v>101.03610675039248</v>
      </c>
      <c r="BG78" s="73">
        <f t="shared" si="168"/>
        <v>95.338731977088685</v>
      </c>
      <c r="BH78" s="79">
        <f t="shared" si="169"/>
        <v>95.338731977088685</v>
      </c>
      <c r="BI78" s="78"/>
      <c r="BJ78" s="50"/>
      <c r="BK78" s="57"/>
      <c r="BL78" s="72"/>
      <c r="BM78" s="72">
        <f t="shared" ref="BM78:BN86" si="179">AC78-X78</f>
        <v>-185000</v>
      </c>
      <c r="BN78" s="73">
        <f t="shared" si="179"/>
        <v>0.25</v>
      </c>
      <c r="BO78" s="57"/>
      <c r="BP78" s="72"/>
      <c r="BQ78" s="73">
        <f t="shared" ref="BQ78:BR86" si="180">IF(X78=0,0,AC78/X78*100)</f>
        <v>96.828204769042728</v>
      </c>
      <c r="BR78" s="79">
        <f t="shared" si="180"/>
        <v>101.5625</v>
      </c>
      <c r="BS78" s="50"/>
      <c r="BT78" s="57"/>
      <c r="BU78" s="72"/>
      <c r="BV78" s="72">
        <f t="shared" ref="BV78:BW86" si="181">AC78-D78</f>
        <v>-255105</v>
      </c>
      <c r="BW78" s="73">
        <f t="shared" si="181"/>
        <v>-0.91000000000000014</v>
      </c>
      <c r="BX78" s="65"/>
      <c r="BY78" s="73"/>
      <c r="BZ78" s="73">
        <f t="shared" si="174"/>
        <v>95.678211088906835</v>
      </c>
      <c r="CA78" s="79">
        <f t="shared" si="174"/>
        <v>94.696969696969703</v>
      </c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</row>
    <row r="79" spans="1:130" ht="20" hidden="1" outlineLevel="1" x14ac:dyDescent="0.4">
      <c r="A79" s="56" t="s">
        <v>44</v>
      </c>
      <c r="B79" s="57"/>
      <c r="C79" s="72"/>
      <c r="D79" s="89">
        <v>0</v>
      </c>
      <c r="E79" s="90">
        <v>0</v>
      </c>
      <c r="F79" s="60">
        <f t="shared" si="144"/>
        <v>0</v>
      </c>
      <c r="G79" s="57"/>
      <c r="H79" s="72"/>
      <c r="I79" s="89"/>
      <c r="J79" s="90"/>
      <c r="K79" s="60">
        <f t="shared" si="147"/>
        <v>0</v>
      </c>
      <c r="L79" s="57"/>
      <c r="M79" s="72"/>
      <c r="N79" s="89"/>
      <c r="O79" s="90"/>
      <c r="P79" s="61">
        <f t="shared" si="150"/>
        <v>0</v>
      </c>
      <c r="Q79" s="57"/>
      <c r="R79" s="91"/>
      <c r="S79" s="92"/>
      <c r="T79" s="57"/>
      <c r="U79" s="91"/>
      <c r="V79" s="57"/>
      <c r="W79" s="72"/>
      <c r="X79" s="72">
        <f t="shared" si="175"/>
        <v>0</v>
      </c>
      <c r="Y79" s="73">
        <f t="shared" si="176"/>
        <v>0</v>
      </c>
      <c r="Z79" s="60">
        <f t="shared" si="154"/>
        <v>0</v>
      </c>
      <c r="AA79" s="57"/>
      <c r="AB79" s="72"/>
      <c r="AC79" s="91"/>
      <c r="AD79" s="270"/>
      <c r="AE79" s="60">
        <f t="shared" si="157"/>
        <v>0</v>
      </c>
      <c r="AF79" s="57"/>
      <c r="AG79" s="91"/>
      <c r="AH79" s="92"/>
      <c r="AI79" s="57"/>
      <c r="AJ79" s="91"/>
      <c r="AK79" s="92"/>
      <c r="AL79" s="57"/>
      <c r="AM79" s="91"/>
      <c r="AN79" s="92"/>
      <c r="AO79" s="57"/>
      <c r="AP79" s="91"/>
      <c r="AQ79" s="92"/>
      <c r="AR79" s="77"/>
      <c r="AS79" s="50"/>
      <c r="AT79" s="57"/>
      <c r="AU79" s="72"/>
      <c r="AV79" s="72">
        <f t="shared" si="177"/>
        <v>0</v>
      </c>
      <c r="AW79" s="73">
        <f t="shared" si="177"/>
        <v>0</v>
      </c>
      <c r="AX79" s="65"/>
      <c r="AY79" s="73"/>
      <c r="AZ79" s="73">
        <f t="shared" si="164"/>
        <v>0</v>
      </c>
      <c r="BA79" s="73">
        <f t="shared" si="164"/>
        <v>0</v>
      </c>
      <c r="BB79" s="57"/>
      <c r="BC79" s="72"/>
      <c r="BD79" s="72">
        <f t="shared" si="178"/>
        <v>0</v>
      </c>
      <c r="BE79" s="73">
        <f t="shared" si="178"/>
        <v>0</v>
      </c>
      <c r="BF79" s="65">
        <f t="shared" si="167"/>
        <v>0</v>
      </c>
      <c r="BG79" s="73">
        <f t="shared" si="168"/>
        <v>0</v>
      </c>
      <c r="BH79" s="79">
        <f t="shared" si="169"/>
        <v>0</v>
      </c>
      <c r="BI79" s="78"/>
      <c r="BJ79" s="50"/>
      <c r="BK79" s="57"/>
      <c r="BL79" s="72"/>
      <c r="BM79" s="72">
        <f t="shared" si="179"/>
        <v>0</v>
      </c>
      <c r="BN79" s="73">
        <f t="shared" si="179"/>
        <v>0</v>
      </c>
      <c r="BO79" s="57"/>
      <c r="BP79" s="72"/>
      <c r="BQ79" s="73">
        <f t="shared" si="180"/>
        <v>0</v>
      </c>
      <c r="BR79" s="79">
        <f t="shared" si="180"/>
        <v>0</v>
      </c>
      <c r="BS79" s="50"/>
      <c r="BT79" s="57"/>
      <c r="BU79" s="72"/>
      <c r="BV79" s="72">
        <f t="shared" si="181"/>
        <v>0</v>
      </c>
      <c r="BW79" s="73">
        <f t="shared" si="181"/>
        <v>0</v>
      </c>
      <c r="BX79" s="65"/>
      <c r="BY79" s="73"/>
      <c r="BZ79" s="73">
        <f t="shared" si="174"/>
        <v>0</v>
      </c>
      <c r="CA79" s="79">
        <f t="shared" si="174"/>
        <v>0</v>
      </c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</row>
    <row r="80" spans="1:130" ht="20" hidden="1" outlineLevel="1" x14ac:dyDescent="0.4">
      <c r="A80" s="56" t="s">
        <v>45</v>
      </c>
      <c r="B80" s="57"/>
      <c r="C80" s="72"/>
      <c r="D80" s="89">
        <v>0</v>
      </c>
      <c r="E80" s="90">
        <v>0</v>
      </c>
      <c r="F80" s="60">
        <f t="shared" si="144"/>
        <v>0</v>
      </c>
      <c r="G80" s="57"/>
      <c r="H80" s="72"/>
      <c r="I80" s="89"/>
      <c r="J80" s="90"/>
      <c r="K80" s="60">
        <f t="shared" si="147"/>
        <v>0</v>
      </c>
      <c r="L80" s="57"/>
      <c r="M80" s="72"/>
      <c r="N80" s="89"/>
      <c r="O80" s="90"/>
      <c r="P80" s="61">
        <f t="shared" si="150"/>
        <v>0</v>
      </c>
      <c r="Q80" s="57"/>
      <c r="R80" s="91"/>
      <c r="S80" s="92"/>
      <c r="T80" s="57"/>
      <c r="U80" s="91"/>
      <c r="V80" s="57"/>
      <c r="W80" s="72"/>
      <c r="X80" s="72">
        <f t="shared" si="175"/>
        <v>0</v>
      </c>
      <c r="Y80" s="73">
        <f t="shared" si="176"/>
        <v>0</v>
      </c>
      <c r="Z80" s="60">
        <f t="shared" si="154"/>
        <v>0</v>
      </c>
      <c r="AA80" s="57"/>
      <c r="AB80" s="72"/>
      <c r="AC80" s="91"/>
      <c r="AD80" s="270"/>
      <c r="AE80" s="60">
        <f t="shared" si="157"/>
        <v>0</v>
      </c>
      <c r="AF80" s="57"/>
      <c r="AG80" s="91"/>
      <c r="AH80" s="92"/>
      <c r="AI80" s="57"/>
      <c r="AJ80" s="91"/>
      <c r="AK80" s="92"/>
      <c r="AL80" s="57"/>
      <c r="AM80" s="91"/>
      <c r="AN80" s="92"/>
      <c r="AO80" s="57"/>
      <c r="AP80" s="91"/>
      <c r="AQ80" s="92"/>
      <c r="AR80" s="77"/>
      <c r="AS80" s="50"/>
      <c r="AT80" s="57"/>
      <c r="AU80" s="72"/>
      <c r="AV80" s="72">
        <f t="shared" si="177"/>
        <v>0</v>
      </c>
      <c r="AW80" s="73">
        <f t="shared" si="177"/>
        <v>0</v>
      </c>
      <c r="AX80" s="65"/>
      <c r="AY80" s="73"/>
      <c r="AZ80" s="73">
        <f t="shared" si="164"/>
        <v>0</v>
      </c>
      <c r="BA80" s="73">
        <f t="shared" si="164"/>
        <v>0</v>
      </c>
      <c r="BB80" s="57"/>
      <c r="BC80" s="72"/>
      <c r="BD80" s="72">
        <f t="shared" si="178"/>
        <v>0</v>
      </c>
      <c r="BE80" s="73">
        <f t="shared" si="178"/>
        <v>0</v>
      </c>
      <c r="BF80" s="65">
        <f t="shared" si="167"/>
        <v>0</v>
      </c>
      <c r="BG80" s="73">
        <f t="shared" si="168"/>
        <v>0</v>
      </c>
      <c r="BH80" s="79">
        <f t="shared" si="169"/>
        <v>0</v>
      </c>
      <c r="BI80" s="78"/>
      <c r="BJ80" s="50"/>
      <c r="BK80" s="57"/>
      <c r="BL80" s="72"/>
      <c r="BM80" s="72">
        <f t="shared" si="179"/>
        <v>0</v>
      </c>
      <c r="BN80" s="73">
        <f t="shared" si="179"/>
        <v>0</v>
      </c>
      <c r="BO80" s="57"/>
      <c r="BP80" s="72"/>
      <c r="BQ80" s="73">
        <f t="shared" si="180"/>
        <v>0</v>
      </c>
      <c r="BR80" s="79">
        <f t="shared" si="180"/>
        <v>0</v>
      </c>
      <c r="BS80" s="50"/>
      <c r="BT80" s="57"/>
      <c r="BU80" s="72"/>
      <c r="BV80" s="72">
        <f t="shared" si="181"/>
        <v>0</v>
      </c>
      <c r="BW80" s="73">
        <f t="shared" si="181"/>
        <v>0</v>
      </c>
      <c r="BX80" s="65"/>
      <c r="BY80" s="73"/>
      <c r="BZ80" s="73">
        <f t="shared" si="174"/>
        <v>0</v>
      </c>
      <c r="CA80" s="79">
        <f t="shared" si="174"/>
        <v>0</v>
      </c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</row>
    <row r="81" spans="1:130" ht="20" hidden="1" outlineLevel="1" x14ac:dyDescent="0.4">
      <c r="A81" s="69" t="s">
        <v>46</v>
      </c>
      <c r="B81" s="57"/>
      <c r="C81" s="72"/>
      <c r="D81" s="89">
        <v>0</v>
      </c>
      <c r="E81" s="90">
        <v>0</v>
      </c>
      <c r="F81" s="60">
        <f t="shared" si="144"/>
        <v>0</v>
      </c>
      <c r="G81" s="57"/>
      <c r="H81" s="72"/>
      <c r="I81" s="89"/>
      <c r="J81" s="90"/>
      <c r="K81" s="60">
        <f t="shared" si="147"/>
        <v>0</v>
      </c>
      <c r="L81" s="57"/>
      <c r="M81" s="72"/>
      <c r="N81" s="89"/>
      <c r="O81" s="90"/>
      <c r="P81" s="61">
        <f t="shared" si="150"/>
        <v>0</v>
      </c>
      <c r="Q81" s="57"/>
      <c r="R81" s="91"/>
      <c r="S81" s="92"/>
      <c r="T81" s="57"/>
      <c r="U81" s="91"/>
      <c r="V81" s="57"/>
      <c r="W81" s="72"/>
      <c r="X81" s="72">
        <f t="shared" si="175"/>
        <v>0</v>
      </c>
      <c r="Y81" s="73">
        <f t="shared" si="176"/>
        <v>0</v>
      </c>
      <c r="Z81" s="60">
        <f t="shared" si="154"/>
        <v>0</v>
      </c>
      <c r="AA81" s="57"/>
      <c r="AB81" s="72"/>
      <c r="AC81" s="91"/>
      <c r="AD81" s="270"/>
      <c r="AE81" s="60">
        <f t="shared" si="157"/>
        <v>0</v>
      </c>
      <c r="AF81" s="57"/>
      <c r="AG81" s="91"/>
      <c r="AH81" s="92"/>
      <c r="AI81" s="57"/>
      <c r="AJ81" s="91"/>
      <c r="AK81" s="92"/>
      <c r="AL81" s="57"/>
      <c r="AM81" s="91"/>
      <c r="AN81" s="92"/>
      <c r="AO81" s="57"/>
      <c r="AP81" s="91"/>
      <c r="AQ81" s="92"/>
      <c r="AR81" s="77"/>
      <c r="AS81" s="50"/>
      <c r="AT81" s="57"/>
      <c r="AU81" s="72"/>
      <c r="AV81" s="72">
        <f t="shared" si="177"/>
        <v>0</v>
      </c>
      <c r="AW81" s="73">
        <f t="shared" si="177"/>
        <v>0</v>
      </c>
      <c r="AX81" s="65"/>
      <c r="AY81" s="73"/>
      <c r="AZ81" s="73">
        <f t="shared" si="164"/>
        <v>0</v>
      </c>
      <c r="BA81" s="73">
        <f t="shared" si="164"/>
        <v>0</v>
      </c>
      <c r="BB81" s="57"/>
      <c r="BC81" s="72"/>
      <c r="BD81" s="72">
        <f t="shared" si="178"/>
        <v>0</v>
      </c>
      <c r="BE81" s="73">
        <f t="shared" si="178"/>
        <v>0</v>
      </c>
      <c r="BF81" s="65">
        <f t="shared" si="167"/>
        <v>0</v>
      </c>
      <c r="BG81" s="73">
        <f t="shared" si="168"/>
        <v>0</v>
      </c>
      <c r="BH81" s="79">
        <f t="shared" si="169"/>
        <v>0</v>
      </c>
      <c r="BI81" s="78"/>
      <c r="BJ81" s="50"/>
      <c r="BK81" s="57"/>
      <c r="BL81" s="72"/>
      <c r="BM81" s="72">
        <f t="shared" si="179"/>
        <v>0</v>
      </c>
      <c r="BN81" s="73">
        <f t="shared" si="179"/>
        <v>0</v>
      </c>
      <c r="BO81" s="57"/>
      <c r="BP81" s="72"/>
      <c r="BQ81" s="73">
        <f t="shared" si="180"/>
        <v>0</v>
      </c>
      <c r="BR81" s="79">
        <f t="shared" si="180"/>
        <v>0</v>
      </c>
      <c r="BS81" s="50"/>
      <c r="BT81" s="57"/>
      <c r="BU81" s="72"/>
      <c r="BV81" s="72">
        <f t="shared" si="181"/>
        <v>0</v>
      </c>
      <c r="BW81" s="73">
        <f t="shared" si="181"/>
        <v>0</v>
      </c>
      <c r="BX81" s="65"/>
      <c r="BY81" s="73"/>
      <c r="BZ81" s="73">
        <f t="shared" si="174"/>
        <v>0</v>
      </c>
      <c r="CA81" s="79">
        <f t="shared" si="174"/>
        <v>0</v>
      </c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</row>
    <row r="82" spans="1:130" ht="20" hidden="1" outlineLevel="1" x14ac:dyDescent="0.4">
      <c r="A82" s="69" t="s">
        <v>47</v>
      </c>
      <c r="B82" s="57"/>
      <c r="C82" s="72"/>
      <c r="D82" s="89">
        <v>0</v>
      </c>
      <c r="E82" s="90">
        <v>0</v>
      </c>
      <c r="F82" s="60">
        <f t="shared" si="144"/>
        <v>0</v>
      </c>
      <c r="G82" s="57"/>
      <c r="H82" s="72"/>
      <c r="I82" s="89"/>
      <c r="J82" s="90"/>
      <c r="K82" s="60">
        <f t="shared" si="147"/>
        <v>0</v>
      </c>
      <c r="L82" s="57"/>
      <c r="M82" s="72"/>
      <c r="N82" s="89"/>
      <c r="O82" s="90"/>
      <c r="P82" s="61">
        <f t="shared" si="150"/>
        <v>0</v>
      </c>
      <c r="Q82" s="57"/>
      <c r="R82" s="91"/>
      <c r="S82" s="92"/>
      <c r="T82" s="57"/>
      <c r="U82" s="91"/>
      <c r="V82" s="57"/>
      <c r="W82" s="72"/>
      <c r="X82" s="72">
        <f t="shared" si="175"/>
        <v>0</v>
      </c>
      <c r="Y82" s="73">
        <f t="shared" si="176"/>
        <v>0</v>
      </c>
      <c r="Z82" s="60">
        <f t="shared" si="154"/>
        <v>0</v>
      </c>
      <c r="AA82" s="57"/>
      <c r="AB82" s="72"/>
      <c r="AC82" s="91"/>
      <c r="AD82" s="270"/>
      <c r="AE82" s="60">
        <f t="shared" si="157"/>
        <v>0</v>
      </c>
      <c r="AF82" s="57"/>
      <c r="AG82" s="91"/>
      <c r="AH82" s="92"/>
      <c r="AI82" s="57"/>
      <c r="AJ82" s="91"/>
      <c r="AK82" s="92"/>
      <c r="AL82" s="57"/>
      <c r="AM82" s="91"/>
      <c r="AN82" s="92"/>
      <c r="AO82" s="57"/>
      <c r="AP82" s="91"/>
      <c r="AQ82" s="92"/>
      <c r="AR82" s="77"/>
      <c r="AS82" s="50"/>
      <c r="AT82" s="57"/>
      <c r="AU82" s="72"/>
      <c r="AV82" s="72">
        <f t="shared" si="177"/>
        <v>0</v>
      </c>
      <c r="AW82" s="73">
        <f t="shared" si="177"/>
        <v>0</v>
      </c>
      <c r="AX82" s="65"/>
      <c r="AY82" s="73"/>
      <c r="AZ82" s="73">
        <f t="shared" si="164"/>
        <v>0</v>
      </c>
      <c r="BA82" s="73">
        <f t="shared" si="164"/>
        <v>0</v>
      </c>
      <c r="BB82" s="57"/>
      <c r="BC82" s="72"/>
      <c r="BD82" s="72">
        <f t="shared" si="178"/>
        <v>0</v>
      </c>
      <c r="BE82" s="73">
        <f t="shared" si="178"/>
        <v>0</v>
      </c>
      <c r="BF82" s="65">
        <f t="shared" si="167"/>
        <v>0</v>
      </c>
      <c r="BG82" s="73">
        <f t="shared" si="168"/>
        <v>0</v>
      </c>
      <c r="BH82" s="79">
        <f t="shared" si="169"/>
        <v>0</v>
      </c>
      <c r="BI82" s="78"/>
      <c r="BJ82" s="50"/>
      <c r="BK82" s="57"/>
      <c r="BL82" s="72"/>
      <c r="BM82" s="72">
        <f t="shared" si="179"/>
        <v>0</v>
      </c>
      <c r="BN82" s="73">
        <f t="shared" si="179"/>
        <v>0</v>
      </c>
      <c r="BO82" s="57"/>
      <c r="BP82" s="72"/>
      <c r="BQ82" s="73">
        <f t="shared" si="180"/>
        <v>0</v>
      </c>
      <c r="BR82" s="79">
        <f t="shared" si="180"/>
        <v>0</v>
      </c>
      <c r="BS82" s="50"/>
      <c r="BT82" s="57"/>
      <c r="BU82" s="72"/>
      <c r="BV82" s="72">
        <f t="shared" si="181"/>
        <v>0</v>
      </c>
      <c r="BW82" s="73">
        <f t="shared" si="181"/>
        <v>0</v>
      </c>
      <c r="BX82" s="65"/>
      <c r="BY82" s="73"/>
      <c r="BZ82" s="73">
        <f t="shared" si="174"/>
        <v>0</v>
      </c>
      <c r="CA82" s="79">
        <f t="shared" si="174"/>
        <v>0</v>
      </c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</row>
    <row r="83" spans="1:130" ht="20" hidden="1" outlineLevel="1" x14ac:dyDescent="0.4">
      <c r="A83" s="69" t="s">
        <v>48</v>
      </c>
      <c r="B83" s="57"/>
      <c r="C83" s="72"/>
      <c r="D83" s="89">
        <v>0</v>
      </c>
      <c r="E83" s="90">
        <v>0</v>
      </c>
      <c r="F83" s="60">
        <f t="shared" si="144"/>
        <v>0</v>
      </c>
      <c r="G83" s="57"/>
      <c r="H83" s="72"/>
      <c r="I83" s="89"/>
      <c r="J83" s="90"/>
      <c r="K83" s="60">
        <f t="shared" si="147"/>
        <v>0</v>
      </c>
      <c r="L83" s="57"/>
      <c r="M83" s="72"/>
      <c r="N83" s="89"/>
      <c r="O83" s="90"/>
      <c r="P83" s="61">
        <f t="shared" si="150"/>
        <v>0</v>
      </c>
      <c r="Q83" s="57"/>
      <c r="R83" s="91"/>
      <c r="S83" s="92"/>
      <c r="T83" s="57"/>
      <c r="U83" s="91"/>
      <c r="V83" s="57"/>
      <c r="W83" s="72"/>
      <c r="X83" s="72">
        <f t="shared" si="175"/>
        <v>0</v>
      </c>
      <c r="Y83" s="73">
        <f t="shared" si="176"/>
        <v>0</v>
      </c>
      <c r="Z83" s="60">
        <f t="shared" si="154"/>
        <v>0</v>
      </c>
      <c r="AA83" s="57"/>
      <c r="AB83" s="72"/>
      <c r="AC83" s="91"/>
      <c r="AD83" s="270"/>
      <c r="AE83" s="60">
        <f t="shared" si="157"/>
        <v>0</v>
      </c>
      <c r="AF83" s="57"/>
      <c r="AG83" s="91"/>
      <c r="AH83" s="92"/>
      <c r="AI83" s="57"/>
      <c r="AJ83" s="91"/>
      <c r="AK83" s="92"/>
      <c r="AL83" s="57"/>
      <c r="AM83" s="91"/>
      <c r="AN83" s="92"/>
      <c r="AO83" s="57"/>
      <c r="AP83" s="91"/>
      <c r="AQ83" s="92"/>
      <c r="AR83" s="77"/>
      <c r="AS83" s="50"/>
      <c r="AT83" s="57"/>
      <c r="AU83" s="72"/>
      <c r="AV83" s="72">
        <f t="shared" si="177"/>
        <v>0</v>
      </c>
      <c r="AW83" s="73">
        <f t="shared" si="177"/>
        <v>0</v>
      </c>
      <c r="AX83" s="65"/>
      <c r="AY83" s="73"/>
      <c r="AZ83" s="73">
        <f t="shared" si="164"/>
        <v>0</v>
      </c>
      <c r="BA83" s="73">
        <f t="shared" si="164"/>
        <v>0</v>
      </c>
      <c r="BB83" s="57"/>
      <c r="BC83" s="72"/>
      <c r="BD83" s="72">
        <f t="shared" si="178"/>
        <v>0</v>
      </c>
      <c r="BE83" s="73">
        <f t="shared" si="178"/>
        <v>0</v>
      </c>
      <c r="BF83" s="65">
        <f t="shared" si="167"/>
        <v>0</v>
      </c>
      <c r="BG83" s="73">
        <f t="shared" si="168"/>
        <v>0</v>
      </c>
      <c r="BH83" s="79">
        <f t="shared" si="169"/>
        <v>0</v>
      </c>
      <c r="BI83" s="78"/>
      <c r="BJ83" s="50"/>
      <c r="BK83" s="57"/>
      <c r="BL83" s="72"/>
      <c r="BM83" s="72">
        <f t="shared" si="179"/>
        <v>0</v>
      </c>
      <c r="BN83" s="73">
        <f t="shared" si="179"/>
        <v>0</v>
      </c>
      <c r="BO83" s="57"/>
      <c r="BP83" s="72"/>
      <c r="BQ83" s="73">
        <f t="shared" si="180"/>
        <v>0</v>
      </c>
      <c r="BR83" s="79">
        <f t="shared" si="180"/>
        <v>0</v>
      </c>
      <c r="BS83" s="50"/>
      <c r="BT83" s="57"/>
      <c r="BU83" s="72"/>
      <c r="BV83" s="72">
        <f t="shared" si="181"/>
        <v>0</v>
      </c>
      <c r="BW83" s="73">
        <f t="shared" si="181"/>
        <v>0</v>
      </c>
      <c r="BX83" s="65"/>
      <c r="BY83" s="73"/>
      <c r="BZ83" s="73">
        <f t="shared" si="174"/>
        <v>0</v>
      </c>
      <c r="CA83" s="79">
        <f t="shared" si="174"/>
        <v>0</v>
      </c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</row>
    <row r="84" spans="1:130" ht="20" outlineLevel="1" x14ac:dyDescent="0.4">
      <c r="A84" s="69" t="s">
        <v>49</v>
      </c>
      <c r="B84" s="57"/>
      <c r="C84" s="72"/>
      <c r="D84" s="89">
        <v>34567601</v>
      </c>
      <c r="E84" s="90">
        <v>68.349999999999994</v>
      </c>
      <c r="F84" s="60">
        <f t="shared" si="144"/>
        <v>42145</v>
      </c>
      <c r="G84" s="57"/>
      <c r="H84" s="72"/>
      <c r="I84" s="89">
        <v>34790456</v>
      </c>
      <c r="J84" s="90">
        <v>69</v>
      </c>
      <c r="K84" s="60">
        <f t="shared" si="147"/>
        <v>42017</v>
      </c>
      <c r="L84" s="57"/>
      <c r="M84" s="72"/>
      <c r="N84" s="89">
        <v>34790456</v>
      </c>
      <c r="O84" s="90">
        <v>69</v>
      </c>
      <c r="P84" s="61">
        <f t="shared" si="150"/>
        <v>42017</v>
      </c>
      <c r="Q84" s="57"/>
      <c r="R84" s="91">
        <v>47801</v>
      </c>
      <c r="S84" s="92">
        <v>0</v>
      </c>
      <c r="T84" s="57"/>
      <c r="U84" s="91">
        <v>125650</v>
      </c>
      <c r="V84" s="57"/>
      <c r="W84" s="72"/>
      <c r="X84" s="72">
        <f t="shared" si="175"/>
        <v>34712607</v>
      </c>
      <c r="Y84" s="73">
        <f t="shared" si="176"/>
        <v>69</v>
      </c>
      <c r="Z84" s="60">
        <f t="shared" si="154"/>
        <v>41923</v>
      </c>
      <c r="AA84" s="57"/>
      <c r="AB84" s="72"/>
      <c r="AC84" s="91">
        <v>34712607</v>
      </c>
      <c r="AD84" s="270">
        <v>67.97</v>
      </c>
      <c r="AE84" s="60">
        <f t="shared" si="157"/>
        <v>42559</v>
      </c>
      <c r="AF84" s="57"/>
      <c r="AG84" s="91">
        <v>47801</v>
      </c>
      <c r="AH84" s="92">
        <v>0</v>
      </c>
      <c r="AI84" s="57"/>
      <c r="AJ84" s="91"/>
      <c r="AK84" s="92"/>
      <c r="AL84" s="57"/>
      <c r="AM84" s="91"/>
      <c r="AN84" s="92"/>
      <c r="AO84" s="57"/>
      <c r="AP84" s="91"/>
      <c r="AQ84" s="92"/>
      <c r="AR84" s="77"/>
      <c r="AS84" s="50"/>
      <c r="AT84" s="57"/>
      <c r="AU84" s="72"/>
      <c r="AV84" s="72">
        <f t="shared" si="177"/>
        <v>-77849</v>
      </c>
      <c r="AW84" s="73">
        <f t="shared" si="177"/>
        <v>-1.0300000000000011</v>
      </c>
      <c r="AX84" s="65"/>
      <c r="AY84" s="73"/>
      <c r="AZ84" s="73">
        <f t="shared" si="164"/>
        <v>99.776234608709927</v>
      </c>
      <c r="BA84" s="73">
        <f t="shared" si="164"/>
        <v>98.507246376811594</v>
      </c>
      <c r="BB84" s="57"/>
      <c r="BC84" s="72"/>
      <c r="BD84" s="72">
        <f t="shared" si="178"/>
        <v>-125650</v>
      </c>
      <c r="BE84" s="73">
        <f t="shared" si="178"/>
        <v>-1.0300000000000011</v>
      </c>
      <c r="BF84" s="65">
        <f t="shared" si="167"/>
        <v>100.98232293273225</v>
      </c>
      <c r="BG84" s="73">
        <f t="shared" si="168"/>
        <v>101.28995406621128</v>
      </c>
      <c r="BH84" s="79">
        <f t="shared" si="169"/>
        <v>101.28995406621128</v>
      </c>
      <c r="BI84" s="78"/>
      <c r="BJ84" s="50"/>
      <c r="BK84" s="57"/>
      <c r="BL84" s="72"/>
      <c r="BM84" s="72">
        <f t="shared" si="179"/>
        <v>0</v>
      </c>
      <c r="BN84" s="73">
        <f t="shared" si="179"/>
        <v>-1.0300000000000011</v>
      </c>
      <c r="BO84" s="57"/>
      <c r="BP84" s="72"/>
      <c r="BQ84" s="73">
        <f t="shared" si="180"/>
        <v>100</v>
      </c>
      <c r="BR84" s="79">
        <f t="shared" si="180"/>
        <v>98.507246376811594</v>
      </c>
      <c r="BS84" s="50"/>
      <c r="BT84" s="57"/>
      <c r="BU84" s="72"/>
      <c r="BV84" s="72">
        <f t="shared" si="181"/>
        <v>145006</v>
      </c>
      <c r="BW84" s="73">
        <f t="shared" si="181"/>
        <v>-0.37999999999999545</v>
      </c>
      <c r="BX84" s="65"/>
      <c r="BY84" s="73"/>
      <c r="BZ84" s="73">
        <f t="shared" si="174"/>
        <v>100.41948528623668</v>
      </c>
      <c r="CA84" s="79">
        <f t="shared" si="174"/>
        <v>99.444038039502573</v>
      </c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</row>
    <row r="85" spans="1:130" ht="20" hidden="1" outlineLevel="1" x14ac:dyDescent="0.4">
      <c r="A85" s="70" t="s">
        <v>50</v>
      </c>
      <c r="B85" s="57"/>
      <c r="C85" s="72"/>
      <c r="D85" s="89">
        <v>0</v>
      </c>
      <c r="E85" s="90">
        <v>0</v>
      </c>
      <c r="F85" s="60">
        <f t="shared" si="144"/>
        <v>0</v>
      </c>
      <c r="G85" s="57"/>
      <c r="H85" s="72"/>
      <c r="I85" s="89"/>
      <c r="J85" s="90"/>
      <c r="K85" s="60">
        <f t="shared" si="147"/>
        <v>0</v>
      </c>
      <c r="L85" s="57"/>
      <c r="M85" s="72"/>
      <c r="N85" s="89"/>
      <c r="O85" s="90"/>
      <c r="P85" s="61">
        <f t="shared" si="150"/>
        <v>0</v>
      </c>
      <c r="Q85" s="57"/>
      <c r="R85" s="91"/>
      <c r="S85" s="92"/>
      <c r="T85" s="57"/>
      <c r="U85" s="91"/>
      <c r="V85" s="57"/>
      <c r="W85" s="72"/>
      <c r="X85" s="72">
        <f t="shared" si="175"/>
        <v>0</v>
      </c>
      <c r="Y85" s="73">
        <f t="shared" si="176"/>
        <v>0</v>
      </c>
      <c r="Z85" s="60">
        <f t="shared" si="154"/>
        <v>0</v>
      </c>
      <c r="AA85" s="57"/>
      <c r="AB85" s="72"/>
      <c r="AC85" s="91"/>
      <c r="AD85" s="270"/>
      <c r="AE85" s="60">
        <f t="shared" si="157"/>
        <v>0</v>
      </c>
      <c r="AF85" s="57"/>
      <c r="AG85" s="91"/>
      <c r="AH85" s="92"/>
      <c r="AI85" s="57"/>
      <c r="AJ85" s="91"/>
      <c r="AK85" s="92"/>
      <c r="AL85" s="57"/>
      <c r="AM85" s="91"/>
      <c r="AN85" s="92"/>
      <c r="AO85" s="57"/>
      <c r="AP85" s="91"/>
      <c r="AQ85" s="92"/>
      <c r="AR85" s="77"/>
      <c r="AS85" s="50"/>
      <c r="AT85" s="57"/>
      <c r="AU85" s="72"/>
      <c r="AV85" s="72">
        <f t="shared" si="177"/>
        <v>0</v>
      </c>
      <c r="AW85" s="73">
        <f t="shared" si="177"/>
        <v>0</v>
      </c>
      <c r="AX85" s="65"/>
      <c r="AY85" s="73"/>
      <c r="AZ85" s="73">
        <f t="shared" si="164"/>
        <v>0</v>
      </c>
      <c r="BA85" s="73">
        <f t="shared" si="164"/>
        <v>0</v>
      </c>
      <c r="BB85" s="57"/>
      <c r="BC85" s="72"/>
      <c r="BD85" s="72">
        <f t="shared" si="178"/>
        <v>0</v>
      </c>
      <c r="BE85" s="73">
        <f t="shared" si="178"/>
        <v>0</v>
      </c>
      <c r="BF85" s="65">
        <f t="shared" si="167"/>
        <v>0</v>
      </c>
      <c r="BG85" s="73">
        <f t="shared" si="168"/>
        <v>0</v>
      </c>
      <c r="BH85" s="79">
        <f t="shared" si="169"/>
        <v>0</v>
      </c>
      <c r="BI85" s="78"/>
      <c r="BJ85" s="50"/>
      <c r="BK85" s="57"/>
      <c r="BL85" s="72"/>
      <c r="BM85" s="72">
        <f t="shared" si="179"/>
        <v>0</v>
      </c>
      <c r="BN85" s="73">
        <f t="shared" si="179"/>
        <v>0</v>
      </c>
      <c r="BO85" s="57"/>
      <c r="BP85" s="72"/>
      <c r="BQ85" s="73">
        <f t="shared" si="180"/>
        <v>0</v>
      </c>
      <c r="BR85" s="79">
        <f t="shared" si="180"/>
        <v>0</v>
      </c>
      <c r="BS85" s="50"/>
      <c r="BT85" s="57"/>
      <c r="BU85" s="72"/>
      <c r="BV85" s="72">
        <f t="shared" si="181"/>
        <v>0</v>
      </c>
      <c r="BW85" s="73">
        <f t="shared" si="181"/>
        <v>0</v>
      </c>
      <c r="BX85" s="65"/>
      <c r="BY85" s="73"/>
      <c r="BZ85" s="73">
        <f t="shared" si="174"/>
        <v>0</v>
      </c>
      <c r="CA85" s="79">
        <f t="shared" si="174"/>
        <v>0</v>
      </c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</row>
    <row r="86" spans="1:130" ht="20" hidden="1" outlineLevel="1" x14ac:dyDescent="0.4">
      <c r="A86" s="70" t="s">
        <v>51</v>
      </c>
      <c r="B86" s="57"/>
      <c r="C86" s="72"/>
      <c r="D86" s="89">
        <v>0</v>
      </c>
      <c r="E86" s="90">
        <v>0</v>
      </c>
      <c r="F86" s="60">
        <f t="shared" si="144"/>
        <v>0</v>
      </c>
      <c r="G86" s="57"/>
      <c r="H86" s="72"/>
      <c r="I86" s="89"/>
      <c r="J86" s="90"/>
      <c r="K86" s="60">
        <f t="shared" si="147"/>
        <v>0</v>
      </c>
      <c r="L86" s="57"/>
      <c r="M86" s="72"/>
      <c r="N86" s="89"/>
      <c r="O86" s="90"/>
      <c r="P86" s="61">
        <f t="shared" si="150"/>
        <v>0</v>
      </c>
      <c r="Q86" s="57"/>
      <c r="R86" s="91"/>
      <c r="S86" s="92"/>
      <c r="T86" s="57"/>
      <c r="U86" s="91"/>
      <c r="V86" s="57"/>
      <c r="W86" s="72"/>
      <c r="X86" s="72">
        <f t="shared" si="175"/>
        <v>0</v>
      </c>
      <c r="Y86" s="73">
        <f t="shared" si="176"/>
        <v>0</v>
      </c>
      <c r="Z86" s="60">
        <f t="shared" si="154"/>
        <v>0</v>
      </c>
      <c r="AA86" s="57"/>
      <c r="AB86" s="72"/>
      <c r="AC86" s="91"/>
      <c r="AD86" s="270"/>
      <c r="AE86" s="60">
        <f t="shared" si="157"/>
        <v>0</v>
      </c>
      <c r="AF86" s="57"/>
      <c r="AG86" s="91"/>
      <c r="AH86" s="92"/>
      <c r="AI86" s="57"/>
      <c r="AJ86" s="91"/>
      <c r="AK86" s="92"/>
      <c r="AL86" s="57"/>
      <c r="AM86" s="91"/>
      <c r="AN86" s="92"/>
      <c r="AO86" s="57"/>
      <c r="AP86" s="91"/>
      <c r="AQ86" s="92"/>
      <c r="AR86" s="77"/>
      <c r="AS86" s="50"/>
      <c r="AT86" s="57"/>
      <c r="AU86" s="72"/>
      <c r="AV86" s="72">
        <f t="shared" si="177"/>
        <v>0</v>
      </c>
      <c r="AW86" s="73">
        <f t="shared" si="177"/>
        <v>0</v>
      </c>
      <c r="AX86" s="65"/>
      <c r="AY86" s="73"/>
      <c r="AZ86" s="73">
        <f t="shared" si="164"/>
        <v>0</v>
      </c>
      <c r="BA86" s="73">
        <f t="shared" si="164"/>
        <v>0</v>
      </c>
      <c r="BB86" s="57"/>
      <c r="BC86" s="72"/>
      <c r="BD86" s="72">
        <f t="shared" si="178"/>
        <v>0</v>
      </c>
      <c r="BE86" s="73">
        <f t="shared" si="178"/>
        <v>0</v>
      </c>
      <c r="BF86" s="65">
        <f t="shared" si="167"/>
        <v>0</v>
      </c>
      <c r="BG86" s="73">
        <f t="shared" si="168"/>
        <v>0</v>
      </c>
      <c r="BH86" s="79">
        <f t="shared" si="169"/>
        <v>0</v>
      </c>
      <c r="BI86" s="78"/>
      <c r="BJ86" s="50"/>
      <c r="BK86" s="57"/>
      <c r="BL86" s="72"/>
      <c r="BM86" s="72">
        <f t="shared" si="179"/>
        <v>0</v>
      </c>
      <c r="BN86" s="73">
        <f t="shared" si="179"/>
        <v>0</v>
      </c>
      <c r="BO86" s="57"/>
      <c r="BP86" s="72"/>
      <c r="BQ86" s="73">
        <f t="shared" si="180"/>
        <v>0</v>
      </c>
      <c r="BR86" s="79">
        <f t="shared" si="180"/>
        <v>0</v>
      </c>
      <c r="BS86" s="50"/>
      <c r="BT86" s="57"/>
      <c r="BU86" s="72"/>
      <c r="BV86" s="72">
        <f t="shared" si="181"/>
        <v>0</v>
      </c>
      <c r="BW86" s="73">
        <f t="shared" si="181"/>
        <v>0</v>
      </c>
      <c r="BX86" s="65"/>
      <c r="BY86" s="73"/>
      <c r="BZ86" s="73">
        <f t="shared" si="174"/>
        <v>0</v>
      </c>
      <c r="CA86" s="79">
        <f t="shared" si="174"/>
        <v>0</v>
      </c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</row>
    <row r="87" spans="1:130" ht="20" hidden="1" outlineLevel="1" x14ac:dyDescent="0.4">
      <c r="A87" s="69" t="s">
        <v>52</v>
      </c>
      <c r="B87" s="57"/>
      <c r="C87" s="89">
        <v>0</v>
      </c>
      <c r="D87" s="72"/>
      <c r="E87" s="73"/>
      <c r="F87" s="76"/>
      <c r="G87" s="57"/>
      <c r="H87" s="89"/>
      <c r="I87" s="72"/>
      <c r="J87" s="73"/>
      <c r="K87" s="76"/>
      <c r="L87" s="57"/>
      <c r="M87" s="89"/>
      <c r="N87" s="72"/>
      <c r="O87" s="73"/>
      <c r="P87" s="80"/>
      <c r="Q87" s="93"/>
      <c r="R87" s="72"/>
      <c r="S87" s="76"/>
      <c r="T87" s="93"/>
      <c r="U87" s="72"/>
      <c r="V87" s="57"/>
      <c r="W87" s="72">
        <f>M87+Q87-T87</f>
        <v>0</v>
      </c>
      <c r="X87" s="72"/>
      <c r="Y87" s="73"/>
      <c r="Z87" s="76"/>
      <c r="AA87" s="57"/>
      <c r="AB87" s="91"/>
      <c r="AC87" s="72"/>
      <c r="AD87" s="73"/>
      <c r="AE87" s="76"/>
      <c r="AF87" s="93"/>
      <c r="AG87" s="72"/>
      <c r="AH87" s="76"/>
      <c r="AI87" s="93"/>
      <c r="AJ87" s="72"/>
      <c r="AK87" s="76"/>
      <c r="AL87" s="93"/>
      <c r="AM87" s="72"/>
      <c r="AN87" s="76"/>
      <c r="AO87" s="93"/>
      <c r="AP87" s="72"/>
      <c r="AQ87" s="76"/>
      <c r="AR87" s="77"/>
      <c r="AS87" s="50"/>
      <c r="AT87" s="57"/>
      <c r="AU87" s="72">
        <f>AB87-M87</f>
        <v>0</v>
      </c>
      <c r="AV87" s="72"/>
      <c r="AW87" s="73"/>
      <c r="AX87" s="65"/>
      <c r="AY87" s="73">
        <f>IF(M87=0,0,AB87/M87*100)</f>
        <v>0</v>
      </c>
      <c r="AZ87" s="73"/>
      <c r="BA87" s="73"/>
      <c r="BB87" s="57"/>
      <c r="BC87" s="72">
        <f>AB87-M87-AF87-AI87-AL87-AO87</f>
        <v>0</v>
      </c>
      <c r="BD87" s="72"/>
      <c r="BE87" s="73"/>
      <c r="BF87" s="57"/>
      <c r="BG87" s="72"/>
      <c r="BH87" s="76"/>
      <c r="BI87" s="78"/>
      <c r="BJ87" s="50"/>
      <c r="BK87" s="57"/>
      <c r="BL87" s="72">
        <f>AB87-W87</f>
        <v>0</v>
      </c>
      <c r="BM87" s="72"/>
      <c r="BN87" s="73"/>
      <c r="BO87" s="57"/>
      <c r="BP87" s="73">
        <f>IF(W87=0,0,AB87/W87*100)</f>
        <v>0</v>
      </c>
      <c r="BQ87" s="72"/>
      <c r="BR87" s="79"/>
      <c r="BS87" s="50"/>
      <c r="BT87" s="57"/>
      <c r="BU87" s="72">
        <f>AB87-C87</f>
        <v>0</v>
      </c>
      <c r="BV87" s="72"/>
      <c r="BW87" s="73"/>
      <c r="BX87" s="65"/>
      <c r="BY87" s="73">
        <f>IF(C87=0,0,AB87/C87*100)</f>
        <v>0</v>
      </c>
      <c r="BZ87" s="73"/>
      <c r="CA87" s="79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</row>
    <row r="88" spans="1:130" ht="18" customHeight="1" outlineLevel="1" x14ac:dyDescent="0.4">
      <c r="A88" s="88" t="s">
        <v>60</v>
      </c>
      <c r="B88" s="57">
        <f>C88+D88</f>
        <v>54782350</v>
      </c>
      <c r="C88" s="89">
        <v>164572</v>
      </c>
      <c r="D88" s="72">
        <f>D89+D92+SUM(D95:D97)</f>
        <v>54617778</v>
      </c>
      <c r="E88" s="73">
        <f>E89+E92+SUM(E95:E97)</f>
        <v>104.72</v>
      </c>
      <c r="F88" s="60">
        <f t="shared" ref="F88:F97" si="182">IF(E88=0,0,ROUND(D88/E88/12,0))</f>
        <v>43463</v>
      </c>
      <c r="G88" s="57">
        <f>H88+I88</f>
        <v>55627617</v>
      </c>
      <c r="H88" s="89">
        <v>123612</v>
      </c>
      <c r="I88" s="72">
        <f t="shared" ref="I88" si="183">I89+I92+SUM(I95:I97)</f>
        <v>55504005</v>
      </c>
      <c r="J88" s="73">
        <f t="shared" ref="J88" si="184">J89+J92+SUM(J95:J97)</f>
        <v>111</v>
      </c>
      <c r="K88" s="60">
        <f t="shared" ref="K88:K97" si="185">IF(J88=0,0,ROUND(I88/J88/12,0))</f>
        <v>41670</v>
      </c>
      <c r="L88" s="57">
        <f>M88+N88</f>
        <v>55627617</v>
      </c>
      <c r="M88" s="89">
        <v>123612</v>
      </c>
      <c r="N88" s="72">
        <f t="shared" ref="N88" si="186">N89+N92+SUM(N95:N97)</f>
        <v>55504005</v>
      </c>
      <c r="O88" s="73">
        <f t="shared" ref="O88" si="187">O89+O92+SUM(O95:O97)</f>
        <v>111</v>
      </c>
      <c r="P88" s="61">
        <f t="shared" ref="P88:P97" si="188">IF(O88=0,0,ROUND(N88/O88/12,0))</f>
        <v>41670</v>
      </c>
      <c r="Q88" s="93">
        <v>0</v>
      </c>
      <c r="R88" s="72">
        <f t="shared" ref="R88" si="189">R89+R92+SUM(R95:R97)</f>
        <v>0</v>
      </c>
      <c r="S88" s="76">
        <f t="shared" ref="S88" si="190">S89+S92+SUM(S95:S97)</f>
        <v>0</v>
      </c>
      <c r="T88" s="93">
        <v>0</v>
      </c>
      <c r="U88" s="72">
        <f>U89+U92+SUM(U95:U97)</f>
        <v>1051140</v>
      </c>
      <c r="V88" s="57">
        <f>W88+X88</f>
        <v>54576477</v>
      </c>
      <c r="W88" s="72">
        <f>M88+Q88-T88</f>
        <v>123612</v>
      </c>
      <c r="X88" s="72">
        <f t="shared" ref="X88:Y88" si="191">X89+X92+SUM(X95:X97)</f>
        <v>54452865</v>
      </c>
      <c r="Y88" s="73">
        <f t="shared" si="191"/>
        <v>111</v>
      </c>
      <c r="Z88" s="60">
        <f t="shared" ref="Z88:Z97" si="192">IF(Y88=0,0,ROUND(X88/Y88/12,0))</f>
        <v>40881</v>
      </c>
      <c r="AA88" s="57">
        <f>AB88+AC88</f>
        <v>54576309</v>
      </c>
      <c r="AB88" s="91">
        <v>123520</v>
      </c>
      <c r="AC88" s="72">
        <f t="shared" ref="AC88" si="193">AC89+AC92+SUM(AC95:AC97)</f>
        <v>54452789</v>
      </c>
      <c r="AD88" s="73">
        <f t="shared" ref="AD88" si="194">AD89+AD92+SUM(AD95:AD97)</f>
        <v>106.21</v>
      </c>
      <c r="AE88" s="60">
        <f t="shared" ref="AE88:AE97" si="195">IF(AD88=0,0,ROUND(AC88/AD88/12,0))</f>
        <v>42724</v>
      </c>
      <c r="AF88" s="93">
        <v>0</v>
      </c>
      <c r="AG88" s="72">
        <f t="shared" ref="AG88" si="196">AG89+AG92+SUM(AG95:AG97)</f>
        <v>0</v>
      </c>
      <c r="AH88" s="76">
        <f t="shared" ref="AH88" si="197">AH89+AH92+SUM(AH95:AH97)</f>
        <v>0</v>
      </c>
      <c r="AI88" s="93"/>
      <c r="AJ88" s="72">
        <f t="shared" ref="AJ88:AK88" si="198">AJ89+AJ92+SUM(AJ95:AJ97)</f>
        <v>0</v>
      </c>
      <c r="AK88" s="76">
        <f t="shared" si="198"/>
        <v>0</v>
      </c>
      <c r="AL88" s="93"/>
      <c r="AM88" s="72">
        <f t="shared" ref="AM88:AN88" si="199">AM89+AM92+SUM(AM95:AM97)</f>
        <v>0</v>
      </c>
      <c r="AN88" s="76">
        <f t="shared" si="199"/>
        <v>0</v>
      </c>
      <c r="AO88" s="93"/>
      <c r="AP88" s="72">
        <f t="shared" ref="AP88:AQ88" si="200">AP89+AP92+SUM(AP95:AP97)</f>
        <v>0</v>
      </c>
      <c r="AQ88" s="76">
        <f t="shared" si="200"/>
        <v>0</v>
      </c>
      <c r="AR88" s="77"/>
      <c r="AS88" s="50"/>
      <c r="AT88" s="57">
        <f>AU88+AV88</f>
        <v>-1051308</v>
      </c>
      <c r="AU88" s="72">
        <f>AB88-M88</f>
        <v>-92</v>
      </c>
      <c r="AV88" s="72">
        <f t="shared" ref="AV88:AW88" si="201">AV89+AV92+SUM(AV95:AV97)</f>
        <v>-1051216</v>
      </c>
      <c r="AW88" s="73">
        <f t="shared" si="201"/>
        <v>-4.7900000000000063</v>
      </c>
      <c r="AX88" s="65">
        <f>IF(L88=0,0,AA88/L88*100)</f>
        <v>98.110097004514856</v>
      </c>
      <c r="AY88" s="73">
        <f>IF(M88=0,0,AB88/M88*100)</f>
        <v>99.925573568909158</v>
      </c>
      <c r="AZ88" s="73">
        <f t="shared" ref="AZ88:BA97" si="202">IF(N88=0,0,AC88/N88*100)</f>
        <v>98.106053788370758</v>
      </c>
      <c r="BA88" s="73">
        <f t="shared" si="202"/>
        <v>95.684684684684683</v>
      </c>
      <c r="BB88" s="57">
        <f>BC88+BD88</f>
        <v>-1051308</v>
      </c>
      <c r="BC88" s="72">
        <f>AB88-M88-AF88-AI88-AL88-AO88</f>
        <v>-92</v>
      </c>
      <c r="BD88" s="72">
        <f t="shared" ref="BD88" si="203">BD89+BD92+SUM(BD95:BD97)</f>
        <v>-1051216</v>
      </c>
      <c r="BE88" s="73">
        <f t="shared" ref="BE88" si="204">BE89+BE92+SUM(BE95:BE97)</f>
        <v>-4.7900000000000063</v>
      </c>
      <c r="BF88" s="65">
        <f t="shared" ref="BF88:BF97" si="205">IF(F88=0,0,AE88/F88*100)</f>
        <v>98.299703195821735</v>
      </c>
      <c r="BG88" s="73">
        <f t="shared" ref="BG88:BG97" si="206">IF(K88=0,0,AE88/K88*100)</f>
        <v>102.52939764818814</v>
      </c>
      <c r="BH88" s="79">
        <f t="shared" ref="BH88:BH97" si="207">IF(P88=0,0,AE88/P88*100)</f>
        <v>102.52939764818814</v>
      </c>
      <c r="BI88" s="78"/>
      <c r="BJ88" s="50"/>
      <c r="BK88" s="57">
        <f>BL88+BM88</f>
        <v>-168</v>
      </c>
      <c r="BL88" s="72">
        <f>AB88-W88</f>
        <v>-92</v>
      </c>
      <c r="BM88" s="72">
        <f t="shared" ref="BM88" si="208">BM89+BM92+SUM(BM95:BM97)</f>
        <v>-76</v>
      </c>
      <c r="BN88" s="73">
        <f t="shared" ref="BN88" si="209">BN89+BN92+SUM(BN95:BN97)</f>
        <v>-4.7900000000000063</v>
      </c>
      <c r="BO88" s="65">
        <f>IF(V88=0,0,AA88/V88*100)</f>
        <v>99.999692175073889</v>
      </c>
      <c r="BP88" s="73">
        <f>IF(W88=0,0,AB88/W88*100)</f>
        <v>99.925573568909158</v>
      </c>
      <c r="BQ88" s="73">
        <f>IF(X88=0,0,AC88/X88*100)</f>
        <v>99.99986042974966</v>
      </c>
      <c r="BR88" s="79">
        <f>IF(Y88=0,0,AD88/Y88*100)</f>
        <v>95.684684684684683</v>
      </c>
      <c r="BS88" s="50"/>
      <c r="BT88" s="57">
        <f>BU88+BV88</f>
        <v>-206041</v>
      </c>
      <c r="BU88" s="72">
        <f>AB88-C88</f>
        <v>-41052</v>
      </c>
      <c r="BV88" s="72">
        <f t="shared" ref="BV88" si="210">BV89+BV92+SUM(BV95:BV97)</f>
        <v>-164989</v>
      </c>
      <c r="BW88" s="73">
        <f t="shared" ref="BW88" si="211">BW89+BW92+SUM(BW95:BW97)</f>
        <v>1.4899999999999967</v>
      </c>
      <c r="BX88" s="65">
        <f>IF(B88=0,0,AA88/B88*100)</f>
        <v>99.623891636631143</v>
      </c>
      <c r="BY88" s="73">
        <f>IF(C88=0,0,AB88/C88*100)</f>
        <v>75.055294946892545</v>
      </c>
      <c r="BZ88" s="73">
        <f t="shared" ref="BZ88:CA97" si="212">IF(D88=0,0,AC88/D88*100)</f>
        <v>99.697920702669379</v>
      </c>
      <c r="CA88" s="79">
        <f t="shared" si="212"/>
        <v>101.42284186401834</v>
      </c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</row>
    <row r="89" spans="1:130" ht="20" outlineLevel="1" x14ac:dyDescent="0.4">
      <c r="A89" s="56" t="s">
        <v>43</v>
      </c>
      <c r="B89" s="57"/>
      <c r="C89" s="72"/>
      <c r="D89" s="89">
        <v>3933089</v>
      </c>
      <c r="E89" s="90">
        <v>10.17</v>
      </c>
      <c r="F89" s="60">
        <f t="shared" si="182"/>
        <v>32228</v>
      </c>
      <c r="G89" s="57"/>
      <c r="H89" s="72"/>
      <c r="I89" s="89">
        <v>4732823</v>
      </c>
      <c r="J89" s="90">
        <v>11</v>
      </c>
      <c r="K89" s="60">
        <f t="shared" si="185"/>
        <v>35855</v>
      </c>
      <c r="L89" s="57"/>
      <c r="M89" s="72"/>
      <c r="N89" s="89">
        <v>4732823</v>
      </c>
      <c r="O89" s="90">
        <v>11</v>
      </c>
      <c r="P89" s="61">
        <f t="shared" si="188"/>
        <v>35855</v>
      </c>
      <c r="Q89" s="57"/>
      <c r="R89" s="91">
        <v>0</v>
      </c>
      <c r="S89" s="92">
        <v>0</v>
      </c>
      <c r="T89" s="57"/>
      <c r="U89" s="91">
        <v>0</v>
      </c>
      <c r="V89" s="57"/>
      <c r="W89" s="72"/>
      <c r="X89" s="72">
        <f t="shared" ref="X89:X97" si="213">N89+R89-U89</f>
        <v>4732823</v>
      </c>
      <c r="Y89" s="73">
        <f t="shared" ref="Y89:Y97" si="214">O89+S89</f>
        <v>11</v>
      </c>
      <c r="Z89" s="60">
        <f t="shared" si="192"/>
        <v>35855</v>
      </c>
      <c r="AA89" s="57"/>
      <c r="AB89" s="72"/>
      <c r="AC89" s="91">
        <v>4732817</v>
      </c>
      <c r="AD89" s="270">
        <v>11</v>
      </c>
      <c r="AE89" s="60">
        <f t="shared" si="195"/>
        <v>35855</v>
      </c>
      <c r="AF89" s="57"/>
      <c r="AG89" s="91">
        <v>0</v>
      </c>
      <c r="AH89" s="92">
        <v>0</v>
      </c>
      <c r="AI89" s="57"/>
      <c r="AJ89" s="91"/>
      <c r="AK89" s="92"/>
      <c r="AL89" s="57"/>
      <c r="AM89" s="91"/>
      <c r="AN89" s="92"/>
      <c r="AO89" s="57"/>
      <c r="AP89" s="91"/>
      <c r="AQ89" s="92"/>
      <c r="AR89" s="77"/>
      <c r="AS89" s="50"/>
      <c r="AT89" s="57"/>
      <c r="AU89" s="72"/>
      <c r="AV89" s="72">
        <f t="shared" ref="AV89:AW97" si="215">AC89-N89</f>
        <v>-6</v>
      </c>
      <c r="AW89" s="73">
        <f t="shared" si="215"/>
        <v>0</v>
      </c>
      <c r="AX89" s="65"/>
      <c r="AY89" s="73"/>
      <c r="AZ89" s="73">
        <f t="shared" si="202"/>
        <v>99.999873225768212</v>
      </c>
      <c r="BA89" s="73">
        <f t="shared" si="202"/>
        <v>100</v>
      </c>
      <c r="BB89" s="57"/>
      <c r="BC89" s="72"/>
      <c r="BD89" s="72">
        <f t="shared" ref="BD89:BE97" si="216">AC89-N89-AG89-AJ89-AM89-AP89</f>
        <v>-6</v>
      </c>
      <c r="BE89" s="73">
        <f t="shared" si="216"/>
        <v>0</v>
      </c>
      <c r="BF89" s="65">
        <f t="shared" si="205"/>
        <v>111.25418890405858</v>
      </c>
      <c r="BG89" s="73">
        <f t="shared" si="206"/>
        <v>100</v>
      </c>
      <c r="BH89" s="79">
        <f t="shared" si="207"/>
        <v>100</v>
      </c>
      <c r="BI89" s="78"/>
      <c r="BJ89" s="50"/>
      <c r="BK89" s="57"/>
      <c r="BL89" s="72"/>
      <c r="BM89" s="72">
        <f t="shared" ref="BM89:BN97" si="217">AC89-X89</f>
        <v>-6</v>
      </c>
      <c r="BN89" s="73">
        <f t="shared" si="217"/>
        <v>0</v>
      </c>
      <c r="BO89" s="57"/>
      <c r="BP89" s="72"/>
      <c r="BQ89" s="73">
        <f t="shared" ref="BQ89:BR97" si="218">IF(X89=0,0,AC89/X89*100)</f>
        <v>99.999873225768212</v>
      </c>
      <c r="BR89" s="79">
        <f t="shared" si="218"/>
        <v>100</v>
      </c>
      <c r="BS89" s="50"/>
      <c r="BT89" s="57"/>
      <c r="BU89" s="72"/>
      <c r="BV89" s="72">
        <f t="shared" ref="BV89:BW97" si="219">AC89-D89</f>
        <v>799728</v>
      </c>
      <c r="BW89" s="73">
        <f t="shared" si="219"/>
        <v>0.83000000000000007</v>
      </c>
      <c r="BX89" s="65"/>
      <c r="BY89" s="73"/>
      <c r="BZ89" s="73">
        <f t="shared" si="212"/>
        <v>120.33333087555353</v>
      </c>
      <c r="CA89" s="79">
        <f t="shared" si="212"/>
        <v>108.16125860373648</v>
      </c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</row>
    <row r="90" spans="1:130" ht="20" hidden="1" outlineLevel="1" x14ac:dyDescent="0.4">
      <c r="A90" s="56" t="s">
        <v>44</v>
      </c>
      <c r="B90" s="57"/>
      <c r="C90" s="72"/>
      <c r="D90" s="89">
        <v>0</v>
      </c>
      <c r="E90" s="90">
        <v>0</v>
      </c>
      <c r="F90" s="60">
        <f t="shared" si="182"/>
        <v>0</v>
      </c>
      <c r="G90" s="57"/>
      <c r="H90" s="72"/>
      <c r="I90" s="89"/>
      <c r="J90" s="90"/>
      <c r="K90" s="60">
        <f t="shared" si="185"/>
        <v>0</v>
      </c>
      <c r="L90" s="57"/>
      <c r="M90" s="72"/>
      <c r="N90" s="89"/>
      <c r="O90" s="90"/>
      <c r="P90" s="61">
        <f t="shared" si="188"/>
        <v>0</v>
      </c>
      <c r="Q90" s="57"/>
      <c r="R90" s="91"/>
      <c r="S90" s="92"/>
      <c r="T90" s="57"/>
      <c r="U90" s="91"/>
      <c r="V90" s="57"/>
      <c r="W90" s="72"/>
      <c r="X90" s="72">
        <f t="shared" si="213"/>
        <v>0</v>
      </c>
      <c r="Y90" s="73">
        <f t="shared" si="214"/>
        <v>0</v>
      </c>
      <c r="Z90" s="60">
        <f t="shared" si="192"/>
        <v>0</v>
      </c>
      <c r="AA90" s="57"/>
      <c r="AB90" s="72"/>
      <c r="AC90" s="91"/>
      <c r="AD90" s="270"/>
      <c r="AE90" s="60">
        <f t="shared" si="195"/>
        <v>0</v>
      </c>
      <c r="AF90" s="57"/>
      <c r="AG90" s="91"/>
      <c r="AH90" s="92"/>
      <c r="AI90" s="57"/>
      <c r="AJ90" s="91"/>
      <c r="AK90" s="92"/>
      <c r="AL90" s="57"/>
      <c r="AM90" s="91"/>
      <c r="AN90" s="92"/>
      <c r="AO90" s="57"/>
      <c r="AP90" s="91"/>
      <c r="AQ90" s="92"/>
      <c r="AR90" s="77"/>
      <c r="AS90" s="50"/>
      <c r="AT90" s="57"/>
      <c r="AU90" s="72"/>
      <c r="AV90" s="72">
        <f t="shared" si="215"/>
        <v>0</v>
      </c>
      <c r="AW90" s="73">
        <f t="shared" si="215"/>
        <v>0</v>
      </c>
      <c r="AX90" s="65"/>
      <c r="AY90" s="73"/>
      <c r="AZ90" s="73">
        <f t="shared" si="202"/>
        <v>0</v>
      </c>
      <c r="BA90" s="73">
        <f t="shared" si="202"/>
        <v>0</v>
      </c>
      <c r="BB90" s="57"/>
      <c r="BC90" s="72"/>
      <c r="BD90" s="72">
        <f t="shared" si="216"/>
        <v>0</v>
      </c>
      <c r="BE90" s="73">
        <f t="shared" si="216"/>
        <v>0</v>
      </c>
      <c r="BF90" s="65">
        <f t="shared" si="205"/>
        <v>0</v>
      </c>
      <c r="BG90" s="73">
        <f t="shared" si="206"/>
        <v>0</v>
      </c>
      <c r="BH90" s="79">
        <f t="shared" si="207"/>
        <v>0</v>
      </c>
      <c r="BI90" s="78"/>
      <c r="BJ90" s="50"/>
      <c r="BK90" s="57"/>
      <c r="BL90" s="72"/>
      <c r="BM90" s="72">
        <f t="shared" si="217"/>
        <v>0</v>
      </c>
      <c r="BN90" s="73">
        <f t="shared" si="217"/>
        <v>0</v>
      </c>
      <c r="BO90" s="57"/>
      <c r="BP90" s="72"/>
      <c r="BQ90" s="73">
        <f t="shared" si="218"/>
        <v>0</v>
      </c>
      <c r="BR90" s="79">
        <f t="shared" si="218"/>
        <v>0</v>
      </c>
      <c r="BS90" s="50"/>
      <c r="BT90" s="57"/>
      <c r="BU90" s="72"/>
      <c r="BV90" s="72">
        <f t="shared" si="219"/>
        <v>0</v>
      </c>
      <c r="BW90" s="73">
        <f t="shared" si="219"/>
        <v>0</v>
      </c>
      <c r="BX90" s="65"/>
      <c r="BY90" s="73"/>
      <c r="BZ90" s="73">
        <f t="shared" si="212"/>
        <v>0</v>
      </c>
      <c r="CA90" s="79">
        <f t="shared" si="212"/>
        <v>0</v>
      </c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</row>
    <row r="91" spans="1:130" ht="20" hidden="1" outlineLevel="1" x14ac:dyDescent="0.4">
      <c r="A91" s="56" t="s">
        <v>45</v>
      </c>
      <c r="B91" s="57"/>
      <c r="C91" s="72"/>
      <c r="D91" s="89">
        <v>0</v>
      </c>
      <c r="E91" s="90">
        <v>0</v>
      </c>
      <c r="F91" s="60">
        <f t="shared" si="182"/>
        <v>0</v>
      </c>
      <c r="G91" s="57"/>
      <c r="H91" s="72"/>
      <c r="I91" s="89"/>
      <c r="J91" s="90"/>
      <c r="K91" s="60">
        <f t="shared" si="185"/>
        <v>0</v>
      </c>
      <c r="L91" s="57"/>
      <c r="M91" s="72"/>
      <c r="N91" s="89"/>
      <c r="O91" s="90"/>
      <c r="P91" s="61">
        <f t="shared" si="188"/>
        <v>0</v>
      </c>
      <c r="Q91" s="57"/>
      <c r="R91" s="91"/>
      <c r="S91" s="92"/>
      <c r="T91" s="57"/>
      <c r="U91" s="91"/>
      <c r="V91" s="57"/>
      <c r="W91" s="72"/>
      <c r="X91" s="72">
        <f t="shared" si="213"/>
        <v>0</v>
      </c>
      <c r="Y91" s="73">
        <f t="shared" si="214"/>
        <v>0</v>
      </c>
      <c r="Z91" s="60">
        <f t="shared" si="192"/>
        <v>0</v>
      </c>
      <c r="AA91" s="57"/>
      <c r="AB91" s="72"/>
      <c r="AC91" s="91"/>
      <c r="AD91" s="270"/>
      <c r="AE91" s="60">
        <f t="shared" si="195"/>
        <v>0</v>
      </c>
      <c r="AF91" s="57"/>
      <c r="AG91" s="91"/>
      <c r="AH91" s="92"/>
      <c r="AI91" s="57"/>
      <c r="AJ91" s="91"/>
      <c r="AK91" s="92"/>
      <c r="AL91" s="57"/>
      <c r="AM91" s="91"/>
      <c r="AN91" s="92"/>
      <c r="AO91" s="57"/>
      <c r="AP91" s="91"/>
      <c r="AQ91" s="92"/>
      <c r="AR91" s="77"/>
      <c r="AS91" s="50"/>
      <c r="AT91" s="57"/>
      <c r="AU91" s="72"/>
      <c r="AV91" s="72">
        <f t="shared" si="215"/>
        <v>0</v>
      </c>
      <c r="AW91" s="73">
        <f t="shared" si="215"/>
        <v>0</v>
      </c>
      <c r="AX91" s="65"/>
      <c r="AY91" s="73"/>
      <c r="AZ91" s="73">
        <f t="shared" si="202"/>
        <v>0</v>
      </c>
      <c r="BA91" s="73">
        <f t="shared" si="202"/>
        <v>0</v>
      </c>
      <c r="BB91" s="57"/>
      <c r="BC91" s="72"/>
      <c r="BD91" s="72">
        <f t="shared" si="216"/>
        <v>0</v>
      </c>
      <c r="BE91" s="73">
        <f t="shared" si="216"/>
        <v>0</v>
      </c>
      <c r="BF91" s="65">
        <f t="shared" si="205"/>
        <v>0</v>
      </c>
      <c r="BG91" s="73">
        <f t="shared" si="206"/>
        <v>0</v>
      </c>
      <c r="BH91" s="79">
        <f t="shared" si="207"/>
        <v>0</v>
      </c>
      <c r="BI91" s="78"/>
      <c r="BJ91" s="50"/>
      <c r="BK91" s="57"/>
      <c r="BL91" s="72"/>
      <c r="BM91" s="72">
        <f t="shared" si="217"/>
        <v>0</v>
      </c>
      <c r="BN91" s="73">
        <f t="shared" si="217"/>
        <v>0</v>
      </c>
      <c r="BO91" s="57"/>
      <c r="BP91" s="72"/>
      <c r="BQ91" s="73">
        <f t="shared" si="218"/>
        <v>0</v>
      </c>
      <c r="BR91" s="79">
        <f t="shared" si="218"/>
        <v>0</v>
      </c>
      <c r="BS91" s="50"/>
      <c r="BT91" s="57"/>
      <c r="BU91" s="72"/>
      <c r="BV91" s="72">
        <f t="shared" si="219"/>
        <v>0</v>
      </c>
      <c r="BW91" s="73">
        <f t="shared" si="219"/>
        <v>0</v>
      </c>
      <c r="BX91" s="65"/>
      <c r="BY91" s="73"/>
      <c r="BZ91" s="73">
        <f t="shared" si="212"/>
        <v>0</v>
      </c>
      <c r="CA91" s="79">
        <f t="shared" si="212"/>
        <v>0</v>
      </c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</row>
    <row r="92" spans="1:130" ht="20" hidden="1" outlineLevel="1" x14ac:dyDescent="0.4">
      <c r="A92" s="69" t="s">
        <v>46</v>
      </c>
      <c r="B92" s="57"/>
      <c r="C92" s="72"/>
      <c r="D92" s="89">
        <v>0</v>
      </c>
      <c r="E92" s="90">
        <v>0</v>
      </c>
      <c r="F92" s="60">
        <f t="shared" si="182"/>
        <v>0</v>
      </c>
      <c r="G92" s="57"/>
      <c r="H92" s="72"/>
      <c r="I92" s="89"/>
      <c r="J92" s="90"/>
      <c r="K92" s="60">
        <f t="shared" si="185"/>
        <v>0</v>
      </c>
      <c r="L92" s="57"/>
      <c r="M92" s="72"/>
      <c r="N92" s="89"/>
      <c r="O92" s="90"/>
      <c r="P92" s="61">
        <f t="shared" si="188"/>
        <v>0</v>
      </c>
      <c r="Q92" s="57"/>
      <c r="R92" s="91"/>
      <c r="S92" s="92"/>
      <c r="T92" s="57"/>
      <c r="U92" s="91"/>
      <c r="V92" s="57"/>
      <c r="W92" s="72"/>
      <c r="X92" s="72">
        <f t="shared" si="213"/>
        <v>0</v>
      </c>
      <c r="Y92" s="73">
        <f t="shared" si="214"/>
        <v>0</v>
      </c>
      <c r="Z92" s="60">
        <f t="shared" si="192"/>
        <v>0</v>
      </c>
      <c r="AA92" s="57"/>
      <c r="AB92" s="72"/>
      <c r="AC92" s="91"/>
      <c r="AD92" s="270"/>
      <c r="AE92" s="60">
        <f t="shared" si="195"/>
        <v>0</v>
      </c>
      <c r="AF92" s="57"/>
      <c r="AG92" s="91"/>
      <c r="AH92" s="92"/>
      <c r="AI92" s="57"/>
      <c r="AJ92" s="91"/>
      <c r="AK92" s="92"/>
      <c r="AL92" s="57"/>
      <c r="AM92" s="91"/>
      <c r="AN92" s="92"/>
      <c r="AO92" s="57"/>
      <c r="AP92" s="91"/>
      <c r="AQ92" s="92"/>
      <c r="AR92" s="77"/>
      <c r="AS92" s="50"/>
      <c r="AT92" s="57"/>
      <c r="AU92" s="72"/>
      <c r="AV92" s="72">
        <f t="shared" si="215"/>
        <v>0</v>
      </c>
      <c r="AW92" s="73">
        <f t="shared" si="215"/>
        <v>0</v>
      </c>
      <c r="AX92" s="65"/>
      <c r="AY92" s="73"/>
      <c r="AZ92" s="73">
        <f t="shared" si="202"/>
        <v>0</v>
      </c>
      <c r="BA92" s="73">
        <f t="shared" si="202"/>
        <v>0</v>
      </c>
      <c r="BB92" s="57"/>
      <c r="BC92" s="72"/>
      <c r="BD92" s="72">
        <f t="shared" si="216"/>
        <v>0</v>
      </c>
      <c r="BE92" s="73">
        <f t="shared" si="216"/>
        <v>0</v>
      </c>
      <c r="BF92" s="65">
        <f t="shared" si="205"/>
        <v>0</v>
      </c>
      <c r="BG92" s="73">
        <f t="shared" si="206"/>
        <v>0</v>
      </c>
      <c r="BH92" s="79">
        <f t="shared" si="207"/>
        <v>0</v>
      </c>
      <c r="BI92" s="78"/>
      <c r="BJ92" s="50"/>
      <c r="BK92" s="57"/>
      <c r="BL92" s="72"/>
      <c r="BM92" s="72">
        <f t="shared" si="217"/>
        <v>0</v>
      </c>
      <c r="BN92" s="73">
        <f t="shared" si="217"/>
        <v>0</v>
      </c>
      <c r="BO92" s="57"/>
      <c r="BP92" s="72"/>
      <c r="BQ92" s="73">
        <f t="shared" si="218"/>
        <v>0</v>
      </c>
      <c r="BR92" s="79">
        <f t="shared" si="218"/>
        <v>0</v>
      </c>
      <c r="BS92" s="50"/>
      <c r="BT92" s="57"/>
      <c r="BU92" s="72"/>
      <c r="BV92" s="72">
        <f t="shared" si="219"/>
        <v>0</v>
      </c>
      <c r="BW92" s="73">
        <f t="shared" si="219"/>
        <v>0</v>
      </c>
      <c r="BX92" s="65"/>
      <c r="BY92" s="73"/>
      <c r="BZ92" s="73">
        <f t="shared" si="212"/>
        <v>0</v>
      </c>
      <c r="CA92" s="79">
        <f t="shared" si="212"/>
        <v>0</v>
      </c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</row>
    <row r="93" spans="1:130" ht="20" hidden="1" outlineLevel="1" x14ac:dyDescent="0.4">
      <c r="A93" s="69" t="s">
        <v>47</v>
      </c>
      <c r="B93" s="57"/>
      <c r="C93" s="72"/>
      <c r="D93" s="89">
        <v>0</v>
      </c>
      <c r="E93" s="90">
        <v>0</v>
      </c>
      <c r="F93" s="60">
        <f t="shared" si="182"/>
        <v>0</v>
      </c>
      <c r="G93" s="57"/>
      <c r="H93" s="72"/>
      <c r="I93" s="89"/>
      <c r="J93" s="90"/>
      <c r="K93" s="60">
        <f t="shared" si="185"/>
        <v>0</v>
      </c>
      <c r="L93" s="57"/>
      <c r="M93" s="72"/>
      <c r="N93" s="89"/>
      <c r="O93" s="90"/>
      <c r="P93" s="61">
        <f t="shared" si="188"/>
        <v>0</v>
      </c>
      <c r="Q93" s="57"/>
      <c r="R93" s="91"/>
      <c r="S93" s="92"/>
      <c r="T93" s="57"/>
      <c r="U93" s="91"/>
      <c r="V93" s="57"/>
      <c r="W93" s="72"/>
      <c r="X93" s="72">
        <f t="shared" si="213"/>
        <v>0</v>
      </c>
      <c r="Y93" s="73">
        <f t="shared" si="214"/>
        <v>0</v>
      </c>
      <c r="Z93" s="60">
        <f t="shared" si="192"/>
        <v>0</v>
      </c>
      <c r="AA93" s="57"/>
      <c r="AB93" s="72"/>
      <c r="AC93" s="91"/>
      <c r="AD93" s="270"/>
      <c r="AE93" s="60">
        <f t="shared" si="195"/>
        <v>0</v>
      </c>
      <c r="AF93" s="57"/>
      <c r="AG93" s="91"/>
      <c r="AH93" s="92"/>
      <c r="AI93" s="57"/>
      <c r="AJ93" s="91"/>
      <c r="AK93" s="92"/>
      <c r="AL93" s="57"/>
      <c r="AM93" s="91"/>
      <c r="AN93" s="92"/>
      <c r="AO93" s="57"/>
      <c r="AP93" s="91"/>
      <c r="AQ93" s="92"/>
      <c r="AR93" s="77"/>
      <c r="AS93" s="50"/>
      <c r="AT93" s="57"/>
      <c r="AU93" s="72"/>
      <c r="AV93" s="72">
        <f t="shared" si="215"/>
        <v>0</v>
      </c>
      <c r="AW93" s="73">
        <f t="shared" si="215"/>
        <v>0</v>
      </c>
      <c r="AX93" s="65"/>
      <c r="AY93" s="73"/>
      <c r="AZ93" s="73">
        <f t="shared" si="202"/>
        <v>0</v>
      </c>
      <c r="BA93" s="73">
        <f t="shared" si="202"/>
        <v>0</v>
      </c>
      <c r="BB93" s="57"/>
      <c r="BC93" s="72"/>
      <c r="BD93" s="72">
        <f t="shared" si="216"/>
        <v>0</v>
      </c>
      <c r="BE93" s="73">
        <f t="shared" si="216"/>
        <v>0</v>
      </c>
      <c r="BF93" s="65">
        <f t="shared" si="205"/>
        <v>0</v>
      </c>
      <c r="BG93" s="73">
        <f t="shared" si="206"/>
        <v>0</v>
      </c>
      <c r="BH93" s="79">
        <f t="shared" si="207"/>
        <v>0</v>
      </c>
      <c r="BI93" s="78"/>
      <c r="BJ93" s="50"/>
      <c r="BK93" s="57"/>
      <c r="BL93" s="72"/>
      <c r="BM93" s="72">
        <f t="shared" si="217"/>
        <v>0</v>
      </c>
      <c r="BN93" s="73">
        <f t="shared" si="217"/>
        <v>0</v>
      </c>
      <c r="BO93" s="57"/>
      <c r="BP93" s="72"/>
      <c r="BQ93" s="73">
        <f t="shared" si="218"/>
        <v>0</v>
      </c>
      <c r="BR93" s="79">
        <f t="shared" si="218"/>
        <v>0</v>
      </c>
      <c r="BS93" s="50"/>
      <c r="BT93" s="57"/>
      <c r="BU93" s="72"/>
      <c r="BV93" s="72">
        <f t="shared" si="219"/>
        <v>0</v>
      </c>
      <c r="BW93" s="73">
        <f t="shared" si="219"/>
        <v>0</v>
      </c>
      <c r="BX93" s="65"/>
      <c r="BY93" s="73"/>
      <c r="BZ93" s="73">
        <f t="shared" si="212"/>
        <v>0</v>
      </c>
      <c r="CA93" s="79">
        <f t="shared" si="212"/>
        <v>0</v>
      </c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</row>
    <row r="94" spans="1:130" ht="20" hidden="1" outlineLevel="1" x14ac:dyDescent="0.4">
      <c r="A94" s="69" t="s">
        <v>48</v>
      </c>
      <c r="B94" s="57"/>
      <c r="C94" s="72"/>
      <c r="D94" s="89">
        <v>0</v>
      </c>
      <c r="E94" s="90">
        <v>0</v>
      </c>
      <c r="F94" s="60">
        <f t="shared" si="182"/>
        <v>0</v>
      </c>
      <c r="G94" s="57"/>
      <c r="H94" s="72"/>
      <c r="I94" s="89"/>
      <c r="J94" s="90"/>
      <c r="K94" s="60">
        <f t="shared" si="185"/>
        <v>0</v>
      </c>
      <c r="L94" s="57"/>
      <c r="M94" s="72"/>
      <c r="N94" s="89"/>
      <c r="O94" s="90"/>
      <c r="P94" s="61">
        <f t="shared" si="188"/>
        <v>0</v>
      </c>
      <c r="Q94" s="57"/>
      <c r="R94" s="91"/>
      <c r="S94" s="92"/>
      <c r="T94" s="57"/>
      <c r="U94" s="91"/>
      <c r="V94" s="57"/>
      <c r="W94" s="72"/>
      <c r="X94" s="72">
        <f t="shared" si="213"/>
        <v>0</v>
      </c>
      <c r="Y94" s="73">
        <f t="shared" si="214"/>
        <v>0</v>
      </c>
      <c r="Z94" s="60">
        <f t="shared" si="192"/>
        <v>0</v>
      </c>
      <c r="AA94" s="57"/>
      <c r="AB94" s="72"/>
      <c r="AC94" s="91"/>
      <c r="AD94" s="270"/>
      <c r="AE94" s="60">
        <f t="shared" si="195"/>
        <v>0</v>
      </c>
      <c r="AF94" s="57"/>
      <c r="AG94" s="91"/>
      <c r="AH94" s="92"/>
      <c r="AI94" s="57"/>
      <c r="AJ94" s="91"/>
      <c r="AK94" s="92"/>
      <c r="AL94" s="57"/>
      <c r="AM94" s="91"/>
      <c r="AN94" s="92"/>
      <c r="AO94" s="57"/>
      <c r="AP94" s="91"/>
      <c r="AQ94" s="92"/>
      <c r="AR94" s="77"/>
      <c r="AS94" s="50"/>
      <c r="AT94" s="57"/>
      <c r="AU94" s="72"/>
      <c r="AV94" s="72">
        <f t="shared" si="215"/>
        <v>0</v>
      </c>
      <c r="AW94" s="73">
        <f t="shared" si="215"/>
        <v>0</v>
      </c>
      <c r="AX94" s="65"/>
      <c r="AY94" s="73"/>
      <c r="AZ94" s="73">
        <f t="shared" si="202"/>
        <v>0</v>
      </c>
      <c r="BA94" s="73">
        <f t="shared" si="202"/>
        <v>0</v>
      </c>
      <c r="BB94" s="57"/>
      <c r="BC94" s="72"/>
      <c r="BD94" s="72">
        <f t="shared" si="216"/>
        <v>0</v>
      </c>
      <c r="BE94" s="73">
        <f t="shared" si="216"/>
        <v>0</v>
      </c>
      <c r="BF94" s="65">
        <f t="shared" si="205"/>
        <v>0</v>
      </c>
      <c r="BG94" s="73">
        <f t="shared" si="206"/>
        <v>0</v>
      </c>
      <c r="BH94" s="79">
        <f t="shared" si="207"/>
        <v>0</v>
      </c>
      <c r="BI94" s="78"/>
      <c r="BJ94" s="50"/>
      <c r="BK94" s="57"/>
      <c r="BL94" s="72"/>
      <c r="BM94" s="72">
        <f t="shared" si="217"/>
        <v>0</v>
      </c>
      <c r="BN94" s="73">
        <f t="shared" si="217"/>
        <v>0</v>
      </c>
      <c r="BO94" s="57"/>
      <c r="BP94" s="72"/>
      <c r="BQ94" s="73">
        <f t="shared" si="218"/>
        <v>0</v>
      </c>
      <c r="BR94" s="79">
        <f t="shared" si="218"/>
        <v>0</v>
      </c>
      <c r="BS94" s="50"/>
      <c r="BT94" s="57"/>
      <c r="BU94" s="72"/>
      <c r="BV94" s="72">
        <f t="shared" si="219"/>
        <v>0</v>
      </c>
      <c r="BW94" s="73">
        <f t="shared" si="219"/>
        <v>0</v>
      </c>
      <c r="BX94" s="65"/>
      <c r="BY94" s="73"/>
      <c r="BZ94" s="73">
        <f t="shared" si="212"/>
        <v>0</v>
      </c>
      <c r="CA94" s="79">
        <f t="shared" si="212"/>
        <v>0</v>
      </c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</row>
    <row r="95" spans="1:130" ht="20" outlineLevel="1" x14ac:dyDescent="0.4">
      <c r="A95" s="69" t="s">
        <v>49</v>
      </c>
      <c r="B95" s="57"/>
      <c r="C95" s="72"/>
      <c r="D95" s="89">
        <v>50684689</v>
      </c>
      <c r="E95" s="90">
        <v>94.55</v>
      </c>
      <c r="F95" s="60">
        <f t="shared" si="182"/>
        <v>44672</v>
      </c>
      <c r="G95" s="57"/>
      <c r="H95" s="72"/>
      <c r="I95" s="89">
        <v>50771182</v>
      </c>
      <c r="J95" s="90">
        <v>100</v>
      </c>
      <c r="K95" s="60">
        <f t="shared" si="185"/>
        <v>42309</v>
      </c>
      <c r="L95" s="57"/>
      <c r="M95" s="72"/>
      <c r="N95" s="89">
        <v>50771182</v>
      </c>
      <c r="O95" s="90">
        <v>100</v>
      </c>
      <c r="P95" s="61">
        <f t="shared" si="188"/>
        <v>42309</v>
      </c>
      <c r="Q95" s="57"/>
      <c r="R95" s="91">
        <v>0</v>
      </c>
      <c r="S95" s="92">
        <v>0</v>
      </c>
      <c r="T95" s="57"/>
      <c r="U95" s="91">
        <v>1051140</v>
      </c>
      <c r="V95" s="57"/>
      <c r="W95" s="72"/>
      <c r="X95" s="72">
        <f t="shared" si="213"/>
        <v>49720042</v>
      </c>
      <c r="Y95" s="73">
        <f t="shared" si="214"/>
        <v>100</v>
      </c>
      <c r="Z95" s="60">
        <f t="shared" si="192"/>
        <v>41433</v>
      </c>
      <c r="AA95" s="57"/>
      <c r="AB95" s="72"/>
      <c r="AC95" s="91">
        <v>49719972</v>
      </c>
      <c r="AD95" s="270">
        <v>95.21</v>
      </c>
      <c r="AE95" s="60">
        <f t="shared" si="195"/>
        <v>43518</v>
      </c>
      <c r="AF95" s="57"/>
      <c r="AG95" s="91">
        <v>0</v>
      </c>
      <c r="AH95" s="92">
        <v>0</v>
      </c>
      <c r="AI95" s="57"/>
      <c r="AJ95" s="91"/>
      <c r="AK95" s="92"/>
      <c r="AL95" s="57"/>
      <c r="AM95" s="91"/>
      <c r="AN95" s="92"/>
      <c r="AO95" s="57"/>
      <c r="AP95" s="91"/>
      <c r="AQ95" s="92"/>
      <c r="AR95" s="77"/>
      <c r="AS95" s="50"/>
      <c r="AT95" s="57"/>
      <c r="AU95" s="72"/>
      <c r="AV95" s="72">
        <f t="shared" si="215"/>
        <v>-1051210</v>
      </c>
      <c r="AW95" s="73">
        <f t="shared" si="215"/>
        <v>-4.7900000000000063</v>
      </c>
      <c r="AX95" s="65"/>
      <c r="AY95" s="73"/>
      <c r="AZ95" s="73">
        <f t="shared" si="202"/>
        <v>97.929514424147143</v>
      </c>
      <c r="BA95" s="73">
        <f t="shared" si="202"/>
        <v>95.21</v>
      </c>
      <c r="BB95" s="57"/>
      <c r="BC95" s="72"/>
      <c r="BD95" s="72">
        <f t="shared" si="216"/>
        <v>-1051210</v>
      </c>
      <c r="BE95" s="73">
        <f t="shared" si="216"/>
        <v>-4.7900000000000063</v>
      </c>
      <c r="BF95" s="65">
        <f t="shared" si="205"/>
        <v>97.416726361031508</v>
      </c>
      <c r="BG95" s="73">
        <f t="shared" si="206"/>
        <v>102.85754803942424</v>
      </c>
      <c r="BH95" s="79">
        <f t="shared" si="207"/>
        <v>102.85754803942424</v>
      </c>
      <c r="BI95" s="78"/>
      <c r="BJ95" s="50"/>
      <c r="BK95" s="57"/>
      <c r="BL95" s="72"/>
      <c r="BM95" s="72">
        <f t="shared" si="217"/>
        <v>-70</v>
      </c>
      <c r="BN95" s="73">
        <f t="shared" si="217"/>
        <v>-4.7900000000000063</v>
      </c>
      <c r="BO95" s="57"/>
      <c r="BP95" s="72"/>
      <c r="BQ95" s="73">
        <f t="shared" si="218"/>
        <v>99.999859211703807</v>
      </c>
      <c r="BR95" s="79">
        <f t="shared" si="218"/>
        <v>95.21</v>
      </c>
      <c r="BS95" s="50"/>
      <c r="BT95" s="57"/>
      <c r="BU95" s="72"/>
      <c r="BV95" s="72">
        <f t="shared" si="219"/>
        <v>-964717</v>
      </c>
      <c r="BW95" s="73">
        <f t="shared" si="219"/>
        <v>0.65999999999999659</v>
      </c>
      <c r="BX95" s="65"/>
      <c r="BY95" s="73"/>
      <c r="BZ95" s="73">
        <f t="shared" si="212"/>
        <v>98.096630325580179</v>
      </c>
      <c r="CA95" s="79">
        <f t="shared" si="212"/>
        <v>100.69804336329983</v>
      </c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</row>
    <row r="96" spans="1:130" ht="20" hidden="1" outlineLevel="1" x14ac:dyDescent="0.4">
      <c r="A96" s="70" t="s">
        <v>50</v>
      </c>
      <c r="B96" s="57"/>
      <c r="C96" s="72"/>
      <c r="D96" s="89">
        <v>0</v>
      </c>
      <c r="E96" s="90">
        <v>0</v>
      </c>
      <c r="F96" s="60">
        <f t="shared" si="182"/>
        <v>0</v>
      </c>
      <c r="G96" s="57"/>
      <c r="H96" s="72"/>
      <c r="I96" s="89"/>
      <c r="J96" s="90"/>
      <c r="K96" s="60">
        <f t="shared" si="185"/>
        <v>0</v>
      </c>
      <c r="L96" s="57"/>
      <c r="M96" s="72"/>
      <c r="N96" s="89"/>
      <c r="O96" s="90"/>
      <c r="P96" s="61">
        <f t="shared" si="188"/>
        <v>0</v>
      </c>
      <c r="Q96" s="57"/>
      <c r="R96" s="91"/>
      <c r="S96" s="92"/>
      <c r="T96" s="57"/>
      <c r="U96" s="91"/>
      <c r="V96" s="57"/>
      <c r="W96" s="72"/>
      <c r="X96" s="72">
        <f t="shared" si="213"/>
        <v>0</v>
      </c>
      <c r="Y96" s="73">
        <f t="shared" si="214"/>
        <v>0</v>
      </c>
      <c r="Z96" s="60">
        <f t="shared" si="192"/>
        <v>0</v>
      </c>
      <c r="AA96" s="57"/>
      <c r="AB96" s="72"/>
      <c r="AC96" s="91"/>
      <c r="AD96" s="270"/>
      <c r="AE96" s="60">
        <f t="shared" si="195"/>
        <v>0</v>
      </c>
      <c r="AF96" s="57"/>
      <c r="AG96" s="91"/>
      <c r="AH96" s="92"/>
      <c r="AI96" s="57"/>
      <c r="AJ96" s="91"/>
      <c r="AK96" s="92"/>
      <c r="AL96" s="57"/>
      <c r="AM96" s="91"/>
      <c r="AN96" s="92"/>
      <c r="AO96" s="57"/>
      <c r="AP96" s="91"/>
      <c r="AQ96" s="92"/>
      <c r="AR96" s="77"/>
      <c r="AS96" s="50"/>
      <c r="AT96" s="57"/>
      <c r="AU96" s="72"/>
      <c r="AV96" s="72">
        <f t="shared" si="215"/>
        <v>0</v>
      </c>
      <c r="AW96" s="73">
        <f t="shared" si="215"/>
        <v>0</v>
      </c>
      <c r="AX96" s="65"/>
      <c r="AY96" s="73"/>
      <c r="AZ96" s="73">
        <f t="shared" si="202"/>
        <v>0</v>
      </c>
      <c r="BA96" s="73">
        <f t="shared" si="202"/>
        <v>0</v>
      </c>
      <c r="BB96" s="57"/>
      <c r="BC96" s="72"/>
      <c r="BD96" s="72">
        <f t="shared" si="216"/>
        <v>0</v>
      </c>
      <c r="BE96" s="73">
        <f t="shared" si="216"/>
        <v>0</v>
      </c>
      <c r="BF96" s="65">
        <f t="shared" si="205"/>
        <v>0</v>
      </c>
      <c r="BG96" s="73">
        <f t="shared" si="206"/>
        <v>0</v>
      </c>
      <c r="BH96" s="79">
        <f t="shared" si="207"/>
        <v>0</v>
      </c>
      <c r="BI96" s="78"/>
      <c r="BJ96" s="50"/>
      <c r="BK96" s="57"/>
      <c r="BL96" s="72"/>
      <c r="BM96" s="72">
        <f t="shared" si="217"/>
        <v>0</v>
      </c>
      <c r="BN96" s="73">
        <f t="shared" si="217"/>
        <v>0</v>
      </c>
      <c r="BO96" s="57"/>
      <c r="BP96" s="72"/>
      <c r="BQ96" s="73">
        <f t="shared" si="218"/>
        <v>0</v>
      </c>
      <c r="BR96" s="79">
        <f t="shared" si="218"/>
        <v>0</v>
      </c>
      <c r="BS96" s="50"/>
      <c r="BT96" s="57"/>
      <c r="BU96" s="72"/>
      <c r="BV96" s="72">
        <f t="shared" si="219"/>
        <v>0</v>
      </c>
      <c r="BW96" s="73">
        <f t="shared" si="219"/>
        <v>0</v>
      </c>
      <c r="BX96" s="65"/>
      <c r="BY96" s="73"/>
      <c r="BZ96" s="73">
        <f t="shared" si="212"/>
        <v>0</v>
      </c>
      <c r="CA96" s="79">
        <f t="shared" si="212"/>
        <v>0</v>
      </c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</row>
    <row r="97" spans="1:130" ht="20" hidden="1" outlineLevel="1" x14ac:dyDescent="0.4">
      <c r="A97" s="70" t="s">
        <v>51</v>
      </c>
      <c r="B97" s="57"/>
      <c r="C97" s="72"/>
      <c r="D97" s="89">
        <v>0</v>
      </c>
      <c r="E97" s="90">
        <v>0</v>
      </c>
      <c r="F97" s="60">
        <f t="shared" si="182"/>
        <v>0</v>
      </c>
      <c r="G97" s="57"/>
      <c r="H97" s="72"/>
      <c r="I97" s="89"/>
      <c r="J97" s="90"/>
      <c r="K97" s="60">
        <f t="shared" si="185"/>
        <v>0</v>
      </c>
      <c r="L97" s="57"/>
      <c r="M97" s="72"/>
      <c r="N97" s="89"/>
      <c r="O97" s="90"/>
      <c r="P97" s="61">
        <f t="shared" si="188"/>
        <v>0</v>
      </c>
      <c r="Q97" s="57"/>
      <c r="R97" s="91"/>
      <c r="S97" s="92"/>
      <c r="T97" s="57"/>
      <c r="U97" s="91"/>
      <c r="V97" s="57"/>
      <c r="W97" s="72"/>
      <c r="X97" s="72">
        <f t="shared" si="213"/>
        <v>0</v>
      </c>
      <c r="Y97" s="73">
        <f t="shared" si="214"/>
        <v>0</v>
      </c>
      <c r="Z97" s="60">
        <f t="shared" si="192"/>
        <v>0</v>
      </c>
      <c r="AA97" s="57"/>
      <c r="AB97" s="72"/>
      <c r="AC97" s="91"/>
      <c r="AD97" s="270"/>
      <c r="AE97" s="60">
        <f t="shared" si="195"/>
        <v>0</v>
      </c>
      <c r="AF97" s="57"/>
      <c r="AG97" s="91"/>
      <c r="AH97" s="92"/>
      <c r="AI97" s="57"/>
      <c r="AJ97" s="91"/>
      <c r="AK97" s="92"/>
      <c r="AL97" s="57"/>
      <c r="AM97" s="91"/>
      <c r="AN97" s="92"/>
      <c r="AO97" s="57"/>
      <c r="AP97" s="91"/>
      <c r="AQ97" s="92"/>
      <c r="AR97" s="77"/>
      <c r="AS97" s="50"/>
      <c r="AT97" s="57"/>
      <c r="AU97" s="72"/>
      <c r="AV97" s="72">
        <f t="shared" si="215"/>
        <v>0</v>
      </c>
      <c r="AW97" s="73">
        <f t="shared" si="215"/>
        <v>0</v>
      </c>
      <c r="AX97" s="65"/>
      <c r="AY97" s="73"/>
      <c r="AZ97" s="73">
        <f t="shared" si="202"/>
        <v>0</v>
      </c>
      <c r="BA97" s="73">
        <f t="shared" si="202"/>
        <v>0</v>
      </c>
      <c r="BB97" s="57"/>
      <c r="BC97" s="72"/>
      <c r="BD97" s="72">
        <f t="shared" si="216"/>
        <v>0</v>
      </c>
      <c r="BE97" s="73">
        <f t="shared" si="216"/>
        <v>0</v>
      </c>
      <c r="BF97" s="65">
        <f t="shared" si="205"/>
        <v>0</v>
      </c>
      <c r="BG97" s="73">
        <f t="shared" si="206"/>
        <v>0</v>
      </c>
      <c r="BH97" s="79">
        <f t="shared" si="207"/>
        <v>0</v>
      </c>
      <c r="BI97" s="78"/>
      <c r="BJ97" s="50"/>
      <c r="BK97" s="57"/>
      <c r="BL97" s="72"/>
      <c r="BM97" s="72">
        <f t="shared" si="217"/>
        <v>0</v>
      </c>
      <c r="BN97" s="73">
        <f t="shared" si="217"/>
        <v>0</v>
      </c>
      <c r="BO97" s="57"/>
      <c r="BP97" s="72"/>
      <c r="BQ97" s="73">
        <f t="shared" si="218"/>
        <v>0</v>
      </c>
      <c r="BR97" s="79">
        <f t="shared" si="218"/>
        <v>0</v>
      </c>
      <c r="BS97" s="50"/>
      <c r="BT97" s="57"/>
      <c r="BU97" s="72"/>
      <c r="BV97" s="72">
        <f t="shared" si="219"/>
        <v>0</v>
      </c>
      <c r="BW97" s="73">
        <f t="shared" si="219"/>
        <v>0</v>
      </c>
      <c r="BX97" s="65"/>
      <c r="BY97" s="73"/>
      <c r="BZ97" s="73">
        <f t="shared" si="212"/>
        <v>0</v>
      </c>
      <c r="CA97" s="79">
        <f t="shared" si="212"/>
        <v>0</v>
      </c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</row>
    <row r="98" spans="1:130" ht="20" hidden="1" outlineLevel="1" x14ac:dyDescent="0.4">
      <c r="A98" s="69" t="s">
        <v>52</v>
      </c>
      <c r="B98" s="57"/>
      <c r="C98" s="89">
        <v>0</v>
      </c>
      <c r="D98" s="72"/>
      <c r="E98" s="73"/>
      <c r="F98" s="76"/>
      <c r="G98" s="57"/>
      <c r="H98" s="89"/>
      <c r="I98" s="72"/>
      <c r="J98" s="73"/>
      <c r="K98" s="76"/>
      <c r="L98" s="57"/>
      <c r="M98" s="89"/>
      <c r="N98" s="72"/>
      <c r="O98" s="73"/>
      <c r="P98" s="80"/>
      <c r="Q98" s="93"/>
      <c r="R98" s="72"/>
      <c r="S98" s="76"/>
      <c r="T98" s="93"/>
      <c r="U98" s="72"/>
      <c r="V98" s="57"/>
      <c r="W98" s="72">
        <f>M98+Q98-T98</f>
        <v>0</v>
      </c>
      <c r="X98" s="72"/>
      <c r="Y98" s="73"/>
      <c r="Z98" s="76"/>
      <c r="AA98" s="57"/>
      <c r="AB98" s="91"/>
      <c r="AC98" s="72"/>
      <c r="AD98" s="73"/>
      <c r="AE98" s="76"/>
      <c r="AF98" s="93"/>
      <c r="AG98" s="72"/>
      <c r="AH98" s="76"/>
      <c r="AI98" s="93"/>
      <c r="AJ98" s="72"/>
      <c r="AK98" s="76"/>
      <c r="AL98" s="93"/>
      <c r="AM98" s="72"/>
      <c r="AN98" s="76"/>
      <c r="AO98" s="93"/>
      <c r="AP98" s="72"/>
      <c r="AQ98" s="76"/>
      <c r="AR98" s="77"/>
      <c r="AS98" s="50"/>
      <c r="AT98" s="57"/>
      <c r="AU98" s="72">
        <f>AB98-M98</f>
        <v>0</v>
      </c>
      <c r="AV98" s="72"/>
      <c r="AW98" s="73"/>
      <c r="AX98" s="65"/>
      <c r="AY98" s="73">
        <f>IF(M98=0,0,AB98/M98*100)</f>
        <v>0</v>
      </c>
      <c r="AZ98" s="73"/>
      <c r="BA98" s="73"/>
      <c r="BB98" s="57"/>
      <c r="BC98" s="72">
        <f>AB98-M98-AF98-AI98-AL98-AO98</f>
        <v>0</v>
      </c>
      <c r="BD98" s="72"/>
      <c r="BE98" s="73"/>
      <c r="BF98" s="57"/>
      <c r="BG98" s="72"/>
      <c r="BH98" s="76"/>
      <c r="BI98" s="78"/>
      <c r="BJ98" s="50"/>
      <c r="BK98" s="57"/>
      <c r="BL98" s="72">
        <f>AB98-W98</f>
        <v>0</v>
      </c>
      <c r="BM98" s="72"/>
      <c r="BN98" s="73"/>
      <c r="BO98" s="57"/>
      <c r="BP98" s="73">
        <f>IF(W98=0,0,AB98/W98*100)</f>
        <v>0</v>
      </c>
      <c r="BQ98" s="72"/>
      <c r="BR98" s="79"/>
      <c r="BS98" s="50"/>
      <c r="BT98" s="57"/>
      <c r="BU98" s="72">
        <f>AB98-C98</f>
        <v>0</v>
      </c>
      <c r="BV98" s="72"/>
      <c r="BW98" s="73"/>
      <c r="BX98" s="65"/>
      <c r="BY98" s="73">
        <f>IF(C98=0,0,AB98/C98*100)</f>
        <v>0</v>
      </c>
      <c r="BZ98" s="73"/>
      <c r="CA98" s="79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</row>
    <row r="99" spans="1:130" ht="18" customHeight="1" outlineLevel="1" x14ac:dyDescent="0.4">
      <c r="A99" s="88" t="s">
        <v>61</v>
      </c>
      <c r="B99" s="57">
        <f>C99+D99</f>
        <v>22953850</v>
      </c>
      <c r="C99" s="89">
        <v>6600</v>
      </c>
      <c r="D99" s="72">
        <f>D100+D103+SUM(D106:D108)</f>
        <v>22947250</v>
      </c>
      <c r="E99" s="73">
        <f>E100+E103+SUM(E106:E108)</f>
        <v>38.79</v>
      </c>
      <c r="F99" s="60">
        <f t="shared" ref="F99:F108" si="220">IF(E99=0,0,ROUND(D99/E99/12,0))</f>
        <v>49298</v>
      </c>
      <c r="G99" s="57">
        <f>H99+I99</f>
        <v>22677050</v>
      </c>
      <c r="H99" s="89">
        <v>29800</v>
      </c>
      <c r="I99" s="72">
        <f t="shared" ref="I99" si="221">I100+I103+SUM(I106:I108)</f>
        <v>22647250</v>
      </c>
      <c r="J99" s="73">
        <f t="shared" ref="J99" si="222">J100+J103+SUM(J106:J108)</f>
        <v>38</v>
      </c>
      <c r="K99" s="60">
        <f t="shared" ref="K99:K108" si="223">IF(J99=0,0,ROUND(I99/J99/12,0))</f>
        <v>49665</v>
      </c>
      <c r="L99" s="57">
        <f>M99+N99</f>
        <v>24251460</v>
      </c>
      <c r="M99" s="89">
        <v>89291</v>
      </c>
      <c r="N99" s="72">
        <f t="shared" ref="N99" si="224">N100+N103+SUM(N106:N108)</f>
        <v>24162169</v>
      </c>
      <c r="O99" s="73">
        <f t="shared" ref="O99" si="225">O100+O103+SUM(O106:O108)</f>
        <v>38</v>
      </c>
      <c r="P99" s="61">
        <f t="shared" ref="P99:P108" si="226">IF(O99=0,0,ROUND(N99/O99/12,0))</f>
        <v>52987</v>
      </c>
      <c r="Q99" s="93">
        <v>729336</v>
      </c>
      <c r="R99" s="72">
        <f t="shared" ref="R99" si="227">R100+R103+SUM(R106:R108)</f>
        <v>0</v>
      </c>
      <c r="S99" s="76">
        <f t="shared" ref="S99" si="228">S100+S103+SUM(S106:S108)</f>
        <v>0</v>
      </c>
      <c r="T99" s="93">
        <v>0</v>
      </c>
      <c r="U99" s="72">
        <f>U100+U103+SUM(U106:U108)</f>
        <v>201040</v>
      </c>
      <c r="V99" s="57">
        <f>W99+X99</f>
        <v>24779756</v>
      </c>
      <c r="W99" s="72">
        <f>M99+Q99-T99</f>
        <v>818627</v>
      </c>
      <c r="X99" s="72">
        <f t="shared" ref="X99:Y99" si="229">X100+X103+SUM(X106:X108)</f>
        <v>23961129</v>
      </c>
      <c r="Y99" s="73">
        <f t="shared" si="229"/>
        <v>38</v>
      </c>
      <c r="Z99" s="60">
        <f t="shared" ref="Z99:Z108" si="230">IF(Y99=0,0,ROUND(X99/Y99/12,0))</f>
        <v>52546</v>
      </c>
      <c r="AA99" s="57">
        <f>AB99+AC99</f>
        <v>24344236</v>
      </c>
      <c r="AB99" s="91">
        <v>767236</v>
      </c>
      <c r="AC99" s="72">
        <f t="shared" ref="AC99" si="231">AC100+AC103+SUM(AC106:AC108)</f>
        <v>23577000</v>
      </c>
      <c r="AD99" s="73">
        <f t="shared" ref="AD99" si="232">AD100+AD103+SUM(AD106:AD108)</f>
        <v>36.340000000000003</v>
      </c>
      <c r="AE99" s="60">
        <f t="shared" ref="AE99:AE108" si="233">IF(AD99=0,0,ROUND(AC99/AD99/12,0))</f>
        <v>54066</v>
      </c>
      <c r="AF99" s="93">
        <v>729336</v>
      </c>
      <c r="AG99" s="72">
        <f t="shared" ref="AG99" si="234">AG100+AG103+SUM(AG106:AG108)</f>
        <v>0</v>
      </c>
      <c r="AH99" s="76">
        <f t="shared" ref="AH99" si="235">AH100+AH103+SUM(AH106:AH108)</f>
        <v>0</v>
      </c>
      <c r="AI99" s="93"/>
      <c r="AJ99" s="72">
        <f t="shared" ref="AJ99:AK99" si="236">AJ100+AJ103+SUM(AJ106:AJ108)</f>
        <v>0</v>
      </c>
      <c r="AK99" s="76">
        <f t="shared" si="236"/>
        <v>0</v>
      </c>
      <c r="AL99" s="93"/>
      <c r="AM99" s="72">
        <f t="shared" ref="AM99:AN99" si="237">AM100+AM103+SUM(AM106:AM108)</f>
        <v>0</v>
      </c>
      <c r="AN99" s="76">
        <f t="shared" si="237"/>
        <v>0</v>
      </c>
      <c r="AO99" s="93"/>
      <c r="AP99" s="72">
        <f t="shared" ref="AP99:AQ99" si="238">AP100+AP103+SUM(AP106:AP108)</f>
        <v>0</v>
      </c>
      <c r="AQ99" s="76">
        <f t="shared" si="238"/>
        <v>0</v>
      </c>
      <c r="AR99" s="77"/>
      <c r="AS99" s="50"/>
      <c r="AT99" s="57">
        <f>AU99+AV99</f>
        <v>92776</v>
      </c>
      <c r="AU99" s="72">
        <f>AB99-M99</f>
        <v>677945</v>
      </c>
      <c r="AV99" s="72">
        <f t="shared" ref="AV99:AW99" si="239">AV100+AV103+SUM(AV106:AV108)</f>
        <v>-585169</v>
      </c>
      <c r="AW99" s="73">
        <f t="shared" si="239"/>
        <v>-1.6599999999999966</v>
      </c>
      <c r="AX99" s="65">
        <f>IF(L99=0,0,AA99/L99*100)</f>
        <v>100.3825584109163</v>
      </c>
      <c r="AY99" s="73">
        <f>IF(M99=0,0,AB99/M99*100)</f>
        <v>859.25345219563008</v>
      </c>
      <c r="AZ99" s="73">
        <f t="shared" ref="AZ99:BA108" si="240">IF(N99=0,0,AC99/N99*100)</f>
        <v>97.578160305062013</v>
      </c>
      <c r="BA99" s="73">
        <f t="shared" si="240"/>
        <v>95.631578947368439</v>
      </c>
      <c r="BB99" s="57">
        <f>BC99+BD99</f>
        <v>-636560</v>
      </c>
      <c r="BC99" s="72">
        <f>AB99-M99-AF99-AI99-AL99-AO99</f>
        <v>-51391</v>
      </c>
      <c r="BD99" s="72">
        <f t="shared" ref="BD99" si="241">BD100+BD103+SUM(BD106:BD108)</f>
        <v>-585169</v>
      </c>
      <c r="BE99" s="73">
        <f t="shared" ref="BE99" si="242">BE100+BE103+SUM(BE106:BE108)</f>
        <v>-1.6599999999999966</v>
      </c>
      <c r="BF99" s="65">
        <f t="shared" ref="BF99:BF108" si="243">IF(F99=0,0,AE99/F99*100)</f>
        <v>109.67179195910583</v>
      </c>
      <c r="BG99" s="73">
        <f t="shared" ref="BG99:BG108" si="244">IF(K99=0,0,AE99/K99*100)</f>
        <v>108.86137118695258</v>
      </c>
      <c r="BH99" s="79">
        <f t="shared" ref="BH99:BH108" si="245">IF(P99=0,0,AE99/P99*100)</f>
        <v>102.03634853832071</v>
      </c>
      <c r="BI99" s="78"/>
      <c r="BJ99" s="50"/>
      <c r="BK99" s="57">
        <f>BL99+BM99</f>
        <v>-435520</v>
      </c>
      <c r="BL99" s="72">
        <f>AB99-W99</f>
        <v>-51391</v>
      </c>
      <c r="BM99" s="72">
        <f t="shared" ref="BM99" si="246">BM100+BM103+SUM(BM106:BM108)</f>
        <v>-384129</v>
      </c>
      <c r="BN99" s="73">
        <f t="shared" ref="BN99" si="247">BN100+BN103+SUM(BN106:BN108)</f>
        <v>-1.6599999999999966</v>
      </c>
      <c r="BO99" s="65">
        <f>IF(V99=0,0,AA99/V99*100)</f>
        <v>98.24243628549047</v>
      </c>
      <c r="BP99" s="73">
        <f>IF(W99=0,0,AB99/W99*100)</f>
        <v>93.722293547610818</v>
      </c>
      <c r="BQ99" s="73">
        <f>IF(X99=0,0,AC99/X99*100)</f>
        <v>98.39686602413434</v>
      </c>
      <c r="BR99" s="79">
        <f>IF(Y99=0,0,AD99/Y99*100)</f>
        <v>95.631578947368439</v>
      </c>
      <c r="BS99" s="50"/>
      <c r="BT99" s="57">
        <f>BU99+BV99</f>
        <v>1390386</v>
      </c>
      <c r="BU99" s="72">
        <f>AB99-C99</f>
        <v>760636</v>
      </c>
      <c r="BV99" s="72">
        <f t="shared" ref="BV99" si="248">BV100+BV103+SUM(BV106:BV108)</f>
        <v>629750</v>
      </c>
      <c r="BW99" s="73">
        <f t="shared" ref="BW99" si="249">BW100+BW103+SUM(BW106:BW108)</f>
        <v>-2.4499999999999957</v>
      </c>
      <c r="BX99" s="65">
        <f>IF(B99=0,0,AA99/B99*100)</f>
        <v>106.05731064723346</v>
      </c>
      <c r="BY99" s="73">
        <f>IF(C99=0,0,AB99/C99*100)</f>
        <v>11624.78787878788</v>
      </c>
      <c r="BZ99" s="73">
        <f t="shared" ref="BZ99:CA108" si="250">IF(D99=0,0,AC99/D99*100)</f>
        <v>102.74433755678784</v>
      </c>
      <c r="CA99" s="79">
        <f t="shared" si="250"/>
        <v>93.683939159577221</v>
      </c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</row>
    <row r="100" spans="1:130" ht="20" outlineLevel="1" x14ac:dyDescent="0.4">
      <c r="A100" s="56" t="s">
        <v>43</v>
      </c>
      <c r="B100" s="57"/>
      <c r="C100" s="72"/>
      <c r="D100" s="89">
        <v>0</v>
      </c>
      <c r="E100" s="90">
        <v>0</v>
      </c>
      <c r="F100" s="60">
        <f t="shared" si="220"/>
        <v>0</v>
      </c>
      <c r="G100" s="57"/>
      <c r="H100" s="72"/>
      <c r="I100" s="89"/>
      <c r="J100" s="90"/>
      <c r="K100" s="60">
        <f t="shared" si="223"/>
        <v>0</v>
      </c>
      <c r="L100" s="57"/>
      <c r="M100" s="72"/>
      <c r="N100" s="89">
        <v>0</v>
      </c>
      <c r="O100" s="90">
        <v>0</v>
      </c>
      <c r="P100" s="61">
        <f t="shared" si="226"/>
        <v>0</v>
      </c>
      <c r="Q100" s="57"/>
      <c r="R100" s="91">
        <v>0</v>
      </c>
      <c r="S100" s="92">
        <v>0</v>
      </c>
      <c r="T100" s="57"/>
      <c r="U100" s="91">
        <v>0</v>
      </c>
      <c r="V100" s="57"/>
      <c r="W100" s="72"/>
      <c r="X100" s="72">
        <f t="shared" ref="X100:X108" si="251">N100+R100-U100</f>
        <v>0</v>
      </c>
      <c r="Y100" s="73">
        <f t="shared" ref="Y100:Y108" si="252">O100+S100</f>
        <v>0</v>
      </c>
      <c r="Z100" s="60">
        <f t="shared" si="230"/>
        <v>0</v>
      </c>
      <c r="AA100" s="57"/>
      <c r="AB100" s="72"/>
      <c r="AC100" s="91">
        <v>0</v>
      </c>
      <c r="AD100" s="270">
        <v>0</v>
      </c>
      <c r="AE100" s="60">
        <f t="shared" si="233"/>
        <v>0</v>
      </c>
      <c r="AF100" s="57"/>
      <c r="AG100" s="91">
        <v>0</v>
      </c>
      <c r="AH100" s="92">
        <v>0</v>
      </c>
      <c r="AI100" s="57"/>
      <c r="AJ100" s="91"/>
      <c r="AK100" s="92"/>
      <c r="AL100" s="57"/>
      <c r="AM100" s="91"/>
      <c r="AN100" s="92"/>
      <c r="AO100" s="57"/>
      <c r="AP100" s="91"/>
      <c r="AQ100" s="92"/>
      <c r="AR100" s="77"/>
      <c r="AS100" s="50"/>
      <c r="AT100" s="57"/>
      <c r="AU100" s="72"/>
      <c r="AV100" s="72">
        <f t="shared" ref="AV100:AW108" si="253">AC100-N100</f>
        <v>0</v>
      </c>
      <c r="AW100" s="73">
        <f t="shared" si="253"/>
        <v>0</v>
      </c>
      <c r="AX100" s="65"/>
      <c r="AY100" s="73"/>
      <c r="AZ100" s="73">
        <f t="shared" si="240"/>
        <v>0</v>
      </c>
      <c r="BA100" s="73">
        <f t="shared" si="240"/>
        <v>0</v>
      </c>
      <c r="BB100" s="57"/>
      <c r="BC100" s="72"/>
      <c r="BD100" s="72">
        <f t="shared" ref="BD100:BE108" si="254">AC100-N100-AG100-AJ100-AM100-AP100</f>
        <v>0</v>
      </c>
      <c r="BE100" s="73">
        <f t="shared" si="254"/>
        <v>0</v>
      </c>
      <c r="BF100" s="65">
        <f t="shared" si="243"/>
        <v>0</v>
      </c>
      <c r="BG100" s="73">
        <f t="shared" si="244"/>
        <v>0</v>
      </c>
      <c r="BH100" s="79">
        <f t="shared" si="245"/>
        <v>0</v>
      </c>
      <c r="BI100" s="78"/>
      <c r="BJ100" s="50"/>
      <c r="BK100" s="57"/>
      <c r="BL100" s="72"/>
      <c r="BM100" s="72">
        <f t="shared" ref="BM100:BN108" si="255">AC100-X100</f>
        <v>0</v>
      </c>
      <c r="BN100" s="73">
        <f t="shared" si="255"/>
        <v>0</v>
      </c>
      <c r="BO100" s="57"/>
      <c r="BP100" s="72"/>
      <c r="BQ100" s="73">
        <f t="shared" ref="BQ100:BR108" si="256">IF(X100=0,0,AC100/X100*100)</f>
        <v>0</v>
      </c>
      <c r="BR100" s="79">
        <f t="shared" si="256"/>
        <v>0</v>
      </c>
      <c r="BS100" s="50"/>
      <c r="BT100" s="57"/>
      <c r="BU100" s="72"/>
      <c r="BV100" s="72">
        <f t="shared" ref="BV100:BW108" si="257">AC100-D100</f>
        <v>0</v>
      </c>
      <c r="BW100" s="73">
        <f t="shared" si="257"/>
        <v>0</v>
      </c>
      <c r="BX100" s="65"/>
      <c r="BY100" s="73"/>
      <c r="BZ100" s="73">
        <f t="shared" si="250"/>
        <v>0</v>
      </c>
      <c r="CA100" s="79">
        <f t="shared" si="250"/>
        <v>0</v>
      </c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</row>
    <row r="101" spans="1:130" ht="20" hidden="1" outlineLevel="1" x14ac:dyDescent="0.4">
      <c r="A101" s="56" t="s">
        <v>44</v>
      </c>
      <c r="B101" s="57"/>
      <c r="C101" s="72"/>
      <c r="D101" s="89">
        <v>0</v>
      </c>
      <c r="E101" s="90">
        <v>0</v>
      </c>
      <c r="F101" s="60">
        <f t="shared" si="220"/>
        <v>0</v>
      </c>
      <c r="G101" s="57"/>
      <c r="H101" s="72"/>
      <c r="I101" s="89"/>
      <c r="J101" s="90"/>
      <c r="K101" s="60">
        <f t="shared" si="223"/>
        <v>0</v>
      </c>
      <c r="L101" s="57"/>
      <c r="M101" s="72"/>
      <c r="N101" s="89"/>
      <c r="O101" s="90"/>
      <c r="P101" s="61">
        <f t="shared" si="226"/>
        <v>0</v>
      </c>
      <c r="Q101" s="57"/>
      <c r="R101" s="91"/>
      <c r="S101" s="92"/>
      <c r="T101" s="57"/>
      <c r="U101" s="91"/>
      <c r="V101" s="57"/>
      <c r="W101" s="72"/>
      <c r="X101" s="72">
        <f t="shared" si="251"/>
        <v>0</v>
      </c>
      <c r="Y101" s="73">
        <f t="shared" si="252"/>
        <v>0</v>
      </c>
      <c r="Z101" s="60">
        <f t="shared" si="230"/>
        <v>0</v>
      </c>
      <c r="AA101" s="57"/>
      <c r="AB101" s="72"/>
      <c r="AC101" s="91"/>
      <c r="AD101" s="270"/>
      <c r="AE101" s="60">
        <f t="shared" si="233"/>
        <v>0</v>
      </c>
      <c r="AF101" s="57"/>
      <c r="AG101" s="91"/>
      <c r="AH101" s="92"/>
      <c r="AI101" s="57"/>
      <c r="AJ101" s="91"/>
      <c r="AK101" s="92"/>
      <c r="AL101" s="57"/>
      <c r="AM101" s="91"/>
      <c r="AN101" s="92"/>
      <c r="AO101" s="57"/>
      <c r="AP101" s="91"/>
      <c r="AQ101" s="92"/>
      <c r="AR101" s="77"/>
      <c r="AS101" s="50"/>
      <c r="AT101" s="57"/>
      <c r="AU101" s="72"/>
      <c r="AV101" s="72">
        <f t="shared" si="253"/>
        <v>0</v>
      </c>
      <c r="AW101" s="73">
        <f t="shared" si="253"/>
        <v>0</v>
      </c>
      <c r="AX101" s="65"/>
      <c r="AY101" s="73"/>
      <c r="AZ101" s="73">
        <f t="shared" si="240"/>
        <v>0</v>
      </c>
      <c r="BA101" s="73">
        <f t="shared" si="240"/>
        <v>0</v>
      </c>
      <c r="BB101" s="57"/>
      <c r="BC101" s="72"/>
      <c r="BD101" s="72">
        <f t="shared" si="254"/>
        <v>0</v>
      </c>
      <c r="BE101" s="73">
        <f t="shared" si="254"/>
        <v>0</v>
      </c>
      <c r="BF101" s="65">
        <f t="shared" si="243"/>
        <v>0</v>
      </c>
      <c r="BG101" s="73">
        <f t="shared" si="244"/>
        <v>0</v>
      </c>
      <c r="BH101" s="79">
        <f t="shared" si="245"/>
        <v>0</v>
      </c>
      <c r="BI101" s="78"/>
      <c r="BJ101" s="50"/>
      <c r="BK101" s="57"/>
      <c r="BL101" s="72"/>
      <c r="BM101" s="72">
        <f t="shared" si="255"/>
        <v>0</v>
      </c>
      <c r="BN101" s="73">
        <f t="shared" si="255"/>
        <v>0</v>
      </c>
      <c r="BO101" s="57"/>
      <c r="BP101" s="72"/>
      <c r="BQ101" s="73">
        <f t="shared" si="256"/>
        <v>0</v>
      </c>
      <c r="BR101" s="79">
        <f t="shared" si="256"/>
        <v>0</v>
      </c>
      <c r="BS101" s="50"/>
      <c r="BT101" s="57"/>
      <c r="BU101" s="72"/>
      <c r="BV101" s="72">
        <f t="shared" si="257"/>
        <v>0</v>
      </c>
      <c r="BW101" s="73">
        <f t="shared" si="257"/>
        <v>0</v>
      </c>
      <c r="BX101" s="65"/>
      <c r="BY101" s="73"/>
      <c r="BZ101" s="73">
        <f t="shared" si="250"/>
        <v>0</v>
      </c>
      <c r="CA101" s="79">
        <f t="shared" si="250"/>
        <v>0</v>
      </c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</row>
    <row r="102" spans="1:130" ht="20" hidden="1" outlineLevel="1" x14ac:dyDescent="0.4">
      <c r="A102" s="56" t="s">
        <v>45</v>
      </c>
      <c r="B102" s="57"/>
      <c r="C102" s="72"/>
      <c r="D102" s="89">
        <v>0</v>
      </c>
      <c r="E102" s="90">
        <v>0</v>
      </c>
      <c r="F102" s="60">
        <f t="shared" si="220"/>
        <v>0</v>
      </c>
      <c r="G102" s="57"/>
      <c r="H102" s="72"/>
      <c r="I102" s="89"/>
      <c r="J102" s="90"/>
      <c r="K102" s="60">
        <f t="shared" si="223"/>
        <v>0</v>
      </c>
      <c r="L102" s="57"/>
      <c r="M102" s="72"/>
      <c r="N102" s="89"/>
      <c r="O102" s="90"/>
      <c r="P102" s="61">
        <f t="shared" si="226"/>
        <v>0</v>
      </c>
      <c r="Q102" s="57"/>
      <c r="R102" s="91"/>
      <c r="S102" s="92"/>
      <c r="T102" s="57"/>
      <c r="U102" s="91"/>
      <c r="V102" s="57"/>
      <c r="W102" s="72"/>
      <c r="X102" s="72">
        <f t="shared" si="251"/>
        <v>0</v>
      </c>
      <c r="Y102" s="73">
        <f t="shared" si="252"/>
        <v>0</v>
      </c>
      <c r="Z102" s="60">
        <f t="shared" si="230"/>
        <v>0</v>
      </c>
      <c r="AA102" s="57"/>
      <c r="AB102" s="72"/>
      <c r="AC102" s="91"/>
      <c r="AD102" s="270"/>
      <c r="AE102" s="60">
        <f t="shared" si="233"/>
        <v>0</v>
      </c>
      <c r="AF102" s="57"/>
      <c r="AG102" s="91"/>
      <c r="AH102" s="92"/>
      <c r="AI102" s="57"/>
      <c r="AJ102" s="91"/>
      <c r="AK102" s="92"/>
      <c r="AL102" s="57"/>
      <c r="AM102" s="91"/>
      <c r="AN102" s="92"/>
      <c r="AO102" s="57"/>
      <c r="AP102" s="91"/>
      <c r="AQ102" s="92"/>
      <c r="AR102" s="77"/>
      <c r="AS102" s="50"/>
      <c r="AT102" s="57"/>
      <c r="AU102" s="72"/>
      <c r="AV102" s="72">
        <f t="shared" si="253"/>
        <v>0</v>
      </c>
      <c r="AW102" s="73">
        <f t="shared" si="253"/>
        <v>0</v>
      </c>
      <c r="AX102" s="65"/>
      <c r="AY102" s="73"/>
      <c r="AZ102" s="73">
        <f t="shared" si="240"/>
        <v>0</v>
      </c>
      <c r="BA102" s="73">
        <f t="shared" si="240"/>
        <v>0</v>
      </c>
      <c r="BB102" s="57"/>
      <c r="BC102" s="72"/>
      <c r="BD102" s="72">
        <f t="shared" si="254"/>
        <v>0</v>
      </c>
      <c r="BE102" s="73">
        <f t="shared" si="254"/>
        <v>0</v>
      </c>
      <c r="BF102" s="65">
        <f t="shared" si="243"/>
        <v>0</v>
      </c>
      <c r="BG102" s="73">
        <f t="shared" si="244"/>
        <v>0</v>
      </c>
      <c r="BH102" s="79">
        <f t="shared" si="245"/>
        <v>0</v>
      </c>
      <c r="BI102" s="78"/>
      <c r="BJ102" s="50"/>
      <c r="BK102" s="57"/>
      <c r="BL102" s="72"/>
      <c r="BM102" s="72">
        <f t="shared" si="255"/>
        <v>0</v>
      </c>
      <c r="BN102" s="73">
        <f t="shared" si="255"/>
        <v>0</v>
      </c>
      <c r="BO102" s="57"/>
      <c r="BP102" s="72"/>
      <c r="BQ102" s="73">
        <f t="shared" si="256"/>
        <v>0</v>
      </c>
      <c r="BR102" s="79">
        <f t="shared" si="256"/>
        <v>0</v>
      </c>
      <c r="BS102" s="50"/>
      <c r="BT102" s="57"/>
      <c r="BU102" s="72"/>
      <c r="BV102" s="72">
        <f t="shared" si="257"/>
        <v>0</v>
      </c>
      <c r="BW102" s="73">
        <f t="shared" si="257"/>
        <v>0</v>
      </c>
      <c r="BX102" s="65"/>
      <c r="BY102" s="73"/>
      <c r="BZ102" s="73">
        <f t="shared" si="250"/>
        <v>0</v>
      </c>
      <c r="CA102" s="79">
        <f t="shared" si="250"/>
        <v>0</v>
      </c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</row>
    <row r="103" spans="1:130" ht="20" hidden="1" outlineLevel="1" x14ac:dyDescent="0.4">
      <c r="A103" s="69" t="s">
        <v>46</v>
      </c>
      <c r="B103" s="57"/>
      <c r="C103" s="72"/>
      <c r="D103" s="89">
        <v>0</v>
      </c>
      <c r="E103" s="90">
        <v>0</v>
      </c>
      <c r="F103" s="60">
        <f t="shared" si="220"/>
        <v>0</v>
      </c>
      <c r="G103" s="57"/>
      <c r="H103" s="72"/>
      <c r="I103" s="89"/>
      <c r="J103" s="90"/>
      <c r="K103" s="60">
        <f t="shared" si="223"/>
        <v>0</v>
      </c>
      <c r="L103" s="57"/>
      <c r="M103" s="72"/>
      <c r="N103" s="89"/>
      <c r="O103" s="90"/>
      <c r="P103" s="61">
        <f t="shared" si="226"/>
        <v>0</v>
      </c>
      <c r="Q103" s="57"/>
      <c r="R103" s="91"/>
      <c r="S103" s="92"/>
      <c r="T103" s="57"/>
      <c r="U103" s="91"/>
      <c r="V103" s="57"/>
      <c r="W103" s="72"/>
      <c r="X103" s="72">
        <f t="shared" si="251"/>
        <v>0</v>
      </c>
      <c r="Y103" s="73">
        <f t="shared" si="252"/>
        <v>0</v>
      </c>
      <c r="Z103" s="60">
        <f t="shared" si="230"/>
        <v>0</v>
      </c>
      <c r="AA103" s="57"/>
      <c r="AB103" s="72"/>
      <c r="AC103" s="91"/>
      <c r="AD103" s="270"/>
      <c r="AE103" s="60">
        <f t="shared" si="233"/>
        <v>0</v>
      </c>
      <c r="AF103" s="57"/>
      <c r="AG103" s="91"/>
      <c r="AH103" s="92"/>
      <c r="AI103" s="57"/>
      <c r="AJ103" s="91"/>
      <c r="AK103" s="92"/>
      <c r="AL103" s="57"/>
      <c r="AM103" s="91"/>
      <c r="AN103" s="92"/>
      <c r="AO103" s="57"/>
      <c r="AP103" s="91"/>
      <c r="AQ103" s="92"/>
      <c r="AR103" s="77"/>
      <c r="AS103" s="50"/>
      <c r="AT103" s="57"/>
      <c r="AU103" s="72"/>
      <c r="AV103" s="72">
        <f t="shared" si="253"/>
        <v>0</v>
      </c>
      <c r="AW103" s="73">
        <f t="shared" si="253"/>
        <v>0</v>
      </c>
      <c r="AX103" s="65"/>
      <c r="AY103" s="73"/>
      <c r="AZ103" s="73">
        <f t="shared" si="240"/>
        <v>0</v>
      </c>
      <c r="BA103" s="73">
        <f t="shared" si="240"/>
        <v>0</v>
      </c>
      <c r="BB103" s="57"/>
      <c r="BC103" s="72"/>
      <c r="BD103" s="72">
        <f t="shared" si="254"/>
        <v>0</v>
      </c>
      <c r="BE103" s="73">
        <f t="shared" si="254"/>
        <v>0</v>
      </c>
      <c r="BF103" s="65">
        <f t="shared" si="243"/>
        <v>0</v>
      </c>
      <c r="BG103" s="73">
        <f t="shared" si="244"/>
        <v>0</v>
      </c>
      <c r="BH103" s="79">
        <f t="shared" si="245"/>
        <v>0</v>
      </c>
      <c r="BI103" s="78"/>
      <c r="BJ103" s="50"/>
      <c r="BK103" s="57"/>
      <c r="BL103" s="72"/>
      <c r="BM103" s="72">
        <f t="shared" si="255"/>
        <v>0</v>
      </c>
      <c r="BN103" s="73">
        <f t="shared" si="255"/>
        <v>0</v>
      </c>
      <c r="BO103" s="57"/>
      <c r="BP103" s="72"/>
      <c r="BQ103" s="73">
        <f t="shared" si="256"/>
        <v>0</v>
      </c>
      <c r="BR103" s="79">
        <f t="shared" si="256"/>
        <v>0</v>
      </c>
      <c r="BS103" s="50"/>
      <c r="BT103" s="57"/>
      <c r="BU103" s="72"/>
      <c r="BV103" s="72">
        <f t="shared" si="257"/>
        <v>0</v>
      </c>
      <c r="BW103" s="73">
        <f t="shared" si="257"/>
        <v>0</v>
      </c>
      <c r="BX103" s="65"/>
      <c r="BY103" s="73"/>
      <c r="BZ103" s="73">
        <f t="shared" si="250"/>
        <v>0</v>
      </c>
      <c r="CA103" s="79">
        <f t="shared" si="250"/>
        <v>0</v>
      </c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</row>
    <row r="104" spans="1:130" ht="20" hidden="1" outlineLevel="1" x14ac:dyDescent="0.4">
      <c r="A104" s="69" t="s">
        <v>47</v>
      </c>
      <c r="B104" s="57"/>
      <c r="C104" s="72"/>
      <c r="D104" s="89">
        <v>0</v>
      </c>
      <c r="E104" s="90">
        <v>0</v>
      </c>
      <c r="F104" s="60">
        <f t="shared" si="220"/>
        <v>0</v>
      </c>
      <c r="G104" s="57"/>
      <c r="H104" s="72"/>
      <c r="I104" s="89"/>
      <c r="J104" s="90"/>
      <c r="K104" s="60">
        <f t="shared" si="223"/>
        <v>0</v>
      </c>
      <c r="L104" s="57"/>
      <c r="M104" s="72"/>
      <c r="N104" s="89"/>
      <c r="O104" s="90"/>
      <c r="P104" s="61">
        <f t="shared" si="226"/>
        <v>0</v>
      </c>
      <c r="Q104" s="57"/>
      <c r="R104" s="91"/>
      <c r="S104" s="92"/>
      <c r="T104" s="57"/>
      <c r="U104" s="91"/>
      <c r="V104" s="57"/>
      <c r="W104" s="72"/>
      <c r="X104" s="72">
        <f t="shared" si="251"/>
        <v>0</v>
      </c>
      <c r="Y104" s="73">
        <f t="shared" si="252"/>
        <v>0</v>
      </c>
      <c r="Z104" s="60">
        <f t="shared" si="230"/>
        <v>0</v>
      </c>
      <c r="AA104" s="57"/>
      <c r="AB104" s="72"/>
      <c r="AC104" s="91"/>
      <c r="AD104" s="270"/>
      <c r="AE104" s="60">
        <f t="shared" si="233"/>
        <v>0</v>
      </c>
      <c r="AF104" s="57"/>
      <c r="AG104" s="91"/>
      <c r="AH104" s="92"/>
      <c r="AI104" s="57"/>
      <c r="AJ104" s="91"/>
      <c r="AK104" s="92"/>
      <c r="AL104" s="57"/>
      <c r="AM104" s="91"/>
      <c r="AN104" s="92"/>
      <c r="AO104" s="57"/>
      <c r="AP104" s="91"/>
      <c r="AQ104" s="92"/>
      <c r="AR104" s="77"/>
      <c r="AS104" s="50"/>
      <c r="AT104" s="57"/>
      <c r="AU104" s="72"/>
      <c r="AV104" s="72">
        <f t="shared" si="253"/>
        <v>0</v>
      </c>
      <c r="AW104" s="73">
        <f t="shared" si="253"/>
        <v>0</v>
      </c>
      <c r="AX104" s="65"/>
      <c r="AY104" s="73"/>
      <c r="AZ104" s="73">
        <f t="shared" si="240"/>
        <v>0</v>
      </c>
      <c r="BA104" s="73">
        <f t="shared" si="240"/>
        <v>0</v>
      </c>
      <c r="BB104" s="57"/>
      <c r="BC104" s="72"/>
      <c r="BD104" s="72">
        <f t="shared" si="254"/>
        <v>0</v>
      </c>
      <c r="BE104" s="73">
        <f t="shared" si="254"/>
        <v>0</v>
      </c>
      <c r="BF104" s="65">
        <f t="shared" si="243"/>
        <v>0</v>
      </c>
      <c r="BG104" s="73">
        <f t="shared" si="244"/>
        <v>0</v>
      </c>
      <c r="BH104" s="79">
        <f t="shared" si="245"/>
        <v>0</v>
      </c>
      <c r="BI104" s="78"/>
      <c r="BJ104" s="50"/>
      <c r="BK104" s="57"/>
      <c r="BL104" s="72"/>
      <c r="BM104" s="72">
        <f t="shared" si="255"/>
        <v>0</v>
      </c>
      <c r="BN104" s="73">
        <f t="shared" si="255"/>
        <v>0</v>
      </c>
      <c r="BO104" s="57"/>
      <c r="BP104" s="72"/>
      <c r="BQ104" s="73">
        <f t="shared" si="256"/>
        <v>0</v>
      </c>
      <c r="BR104" s="79">
        <f t="shared" si="256"/>
        <v>0</v>
      </c>
      <c r="BS104" s="50"/>
      <c r="BT104" s="57"/>
      <c r="BU104" s="72"/>
      <c r="BV104" s="72">
        <f t="shared" si="257"/>
        <v>0</v>
      </c>
      <c r="BW104" s="73">
        <f t="shared" si="257"/>
        <v>0</v>
      </c>
      <c r="BX104" s="65"/>
      <c r="BY104" s="73"/>
      <c r="BZ104" s="73">
        <f t="shared" si="250"/>
        <v>0</v>
      </c>
      <c r="CA104" s="79">
        <f t="shared" si="250"/>
        <v>0</v>
      </c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</row>
    <row r="105" spans="1:130" ht="20" hidden="1" outlineLevel="1" x14ac:dyDescent="0.4">
      <c r="A105" s="69" t="s">
        <v>48</v>
      </c>
      <c r="B105" s="57"/>
      <c r="C105" s="72"/>
      <c r="D105" s="89">
        <v>0</v>
      </c>
      <c r="E105" s="90">
        <v>0</v>
      </c>
      <c r="F105" s="60">
        <f t="shared" si="220"/>
        <v>0</v>
      </c>
      <c r="G105" s="57"/>
      <c r="H105" s="72"/>
      <c r="I105" s="89"/>
      <c r="J105" s="90"/>
      <c r="K105" s="60">
        <f t="shared" si="223"/>
        <v>0</v>
      </c>
      <c r="L105" s="57"/>
      <c r="M105" s="72"/>
      <c r="N105" s="89"/>
      <c r="O105" s="90"/>
      <c r="P105" s="61">
        <f t="shared" si="226"/>
        <v>0</v>
      </c>
      <c r="Q105" s="57"/>
      <c r="R105" s="91"/>
      <c r="S105" s="92"/>
      <c r="T105" s="57"/>
      <c r="U105" s="91"/>
      <c r="V105" s="57"/>
      <c r="W105" s="72"/>
      <c r="X105" s="72">
        <f t="shared" si="251"/>
        <v>0</v>
      </c>
      <c r="Y105" s="73">
        <f t="shared" si="252"/>
        <v>0</v>
      </c>
      <c r="Z105" s="60">
        <f t="shared" si="230"/>
        <v>0</v>
      </c>
      <c r="AA105" s="57"/>
      <c r="AB105" s="72"/>
      <c r="AC105" s="91"/>
      <c r="AD105" s="270"/>
      <c r="AE105" s="60">
        <f t="shared" si="233"/>
        <v>0</v>
      </c>
      <c r="AF105" s="57"/>
      <c r="AG105" s="91"/>
      <c r="AH105" s="92"/>
      <c r="AI105" s="57"/>
      <c r="AJ105" s="91"/>
      <c r="AK105" s="92"/>
      <c r="AL105" s="57"/>
      <c r="AM105" s="91"/>
      <c r="AN105" s="92"/>
      <c r="AO105" s="57"/>
      <c r="AP105" s="91"/>
      <c r="AQ105" s="92"/>
      <c r="AR105" s="77"/>
      <c r="AS105" s="50"/>
      <c r="AT105" s="57"/>
      <c r="AU105" s="72"/>
      <c r="AV105" s="72">
        <f t="shared" si="253"/>
        <v>0</v>
      </c>
      <c r="AW105" s="73">
        <f t="shared" si="253"/>
        <v>0</v>
      </c>
      <c r="AX105" s="65"/>
      <c r="AY105" s="73"/>
      <c r="AZ105" s="73">
        <f t="shared" si="240"/>
        <v>0</v>
      </c>
      <c r="BA105" s="73">
        <f t="shared" si="240"/>
        <v>0</v>
      </c>
      <c r="BB105" s="57"/>
      <c r="BC105" s="72"/>
      <c r="BD105" s="72">
        <f t="shared" si="254"/>
        <v>0</v>
      </c>
      <c r="BE105" s="73">
        <f t="shared" si="254"/>
        <v>0</v>
      </c>
      <c r="BF105" s="65">
        <f t="shared" si="243"/>
        <v>0</v>
      </c>
      <c r="BG105" s="73">
        <f t="shared" si="244"/>
        <v>0</v>
      </c>
      <c r="BH105" s="79">
        <f t="shared" si="245"/>
        <v>0</v>
      </c>
      <c r="BI105" s="78"/>
      <c r="BJ105" s="50"/>
      <c r="BK105" s="57"/>
      <c r="BL105" s="72"/>
      <c r="BM105" s="72">
        <f t="shared" si="255"/>
        <v>0</v>
      </c>
      <c r="BN105" s="73">
        <f t="shared" si="255"/>
        <v>0</v>
      </c>
      <c r="BO105" s="57"/>
      <c r="BP105" s="72"/>
      <c r="BQ105" s="73">
        <f t="shared" si="256"/>
        <v>0</v>
      </c>
      <c r="BR105" s="79">
        <f t="shared" si="256"/>
        <v>0</v>
      </c>
      <c r="BS105" s="50"/>
      <c r="BT105" s="57"/>
      <c r="BU105" s="72"/>
      <c r="BV105" s="72">
        <f t="shared" si="257"/>
        <v>0</v>
      </c>
      <c r="BW105" s="73">
        <f t="shared" si="257"/>
        <v>0</v>
      </c>
      <c r="BX105" s="65"/>
      <c r="BY105" s="73"/>
      <c r="BZ105" s="73">
        <f t="shared" si="250"/>
        <v>0</v>
      </c>
      <c r="CA105" s="79">
        <f t="shared" si="250"/>
        <v>0</v>
      </c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</row>
    <row r="106" spans="1:130" ht="20" outlineLevel="1" x14ac:dyDescent="0.4">
      <c r="A106" s="69" t="s">
        <v>49</v>
      </c>
      <c r="B106" s="57"/>
      <c r="C106" s="72"/>
      <c r="D106" s="89">
        <v>22947250</v>
      </c>
      <c r="E106" s="90">
        <v>38.79</v>
      </c>
      <c r="F106" s="60">
        <f t="shared" si="220"/>
        <v>49298</v>
      </c>
      <c r="G106" s="57"/>
      <c r="H106" s="72"/>
      <c r="I106" s="89">
        <v>22647250</v>
      </c>
      <c r="J106" s="90">
        <v>38</v>
      </c>
      <c r="K106" s="60">
        <f t="shared" si="223"/>
        <v>49665</v>
      </c>
      <c r="L106" s="57"/>
      <c r="M106" s="72"/>
      <c r="N106" s="89">
        <v>24162169</v>
      </c>
      <c r="O106" s="90">
        <v>38</v>
      </c>
      <c r="P106" s="61">
        <f t="shared" si="226"/>
        <v>52987</v>
      </c>
      <c r="Q106" s="57"/>
      <c r="R106" s="91">
        <v>0</v>
      </c>
      <c r="S106" s="92">
        <v>0</v>
      </c>
      <c r="T106" s="57"/>
      <c r="U106" s="91">
        <v>201040</v>
      </c>
      <c r="V106" s="57"/>
      <c r="W106" s="72"/>
      <c r="X106" s="72">
        <f t="shared" si="251"/>
        <v>23961129</v>
      </c>
      <c r="Y106" s="73">
        <f t="shared" si="252"/>
        <v>38</v>
      </c>
      <c r="Z106" s="60">
        <f t="shared" si="230"/>
        <v>52546</v>
      </c>
      <c r="AA106" s="57"/>
      <c r="AB106" s="72"/>
      <c r="AC106" s="91">
        <v>23577000</v>
      </c>
      <c r="AD106" s="270">
        <v>36.340000000000003</v>
      </c>
      <c r="AE106" s="60">
        <f t="shared" si="233"/>
        <v>54066</v>
      </c>
      <c r="AF106" s="57"/>
      <c r="AG106" s="91">
        <v>0</v>
      </c>
      <c r="AH106" s="92">
        <v>0</v>
      </c>
      <c r="AI106" s="57"/>
      <c r="AJ106" s="91"/>
      <c r="AK106" s="92"/>
      <c r="AL106" s="57"/>
      <c r="AM106" s="91"/>
      <c r="AN106" s="92"/>
      <c r="AO106" s="57"/>
      <c r="AP106" s="91"/>
      <c r="AQ106" s="92"/>
      <c r="AR106" s="77"/>
      <c r="AS106" s="50"/>
      <c r="AT106" s="57"/>
      <c r="AU106" s="72"/>
      <c r="AV106" s="72">
        <f t="shared" si="253"/>
        <v>-585169</v>
      </c>
      <c r="AW106" s="73">
        <f t="shared" si="253"/>
        <v>-1.6599999999999966</v>
      </c>
      <c r="AX106" s="65"/>
      <c r="AY106" s="73"/>
      <c r="AZ106" s="73">
        <f t="shared" si="240"/>
        <v>97.578160305062013</v>
      </c>
      <c r="BA106" s="73">
        <f t="shared" si="240"/>
        <v>95.631578947368439</v>
      </c>
      <c r="BB106" s="57"/>
      <c r="BC106" s="72"/>
      <c r="BD106" s="72">
        <f t="shared" si="254"/>
        <v>-585169</v>
      </c>
      <c r="BE106" s="73">
        <f t="shared" si="254"/>
        <v>-1.6599999999999966</v>
      </c>
      <c r="BF106" s="65">
        <f t="shared" si="243"/>
        <v>109.67179195910583</v>
      </c>
      <c r="BG106" s="73">
        <f t="shared" si="244"/>
        <v>108.86137118695258</v>
      </c>
      <c r="BH106" s="79">
        <f t="shared" si="245"/>
        <v>102.03634853832071</v>
      </c>
      <c r="BI106" s="78"/>
      <c r="BJ106" s="50"/>
      <c r="BK106" s="57"/>
      <c r="BL106" s="72"/>
      <c r="BM106" s="72">
        <f t="shared" si="255"/>
        <v>-384129</v>
      </c>
      <c r="BN106" s="73">
        <f t="shared" si="255"/>
        <v>-1.6599999999999966</v>
      </c>
      <c r="BO106" s="57"/>
      <c r="BP106" s="72"/>
      <c r="BQ106" s="73">
        <f t="shared" si="256"/>
        <v>98.39686602413434</v>
      </c>
      <c r="BR106" s="79">
        <f t="shared" si="256"/>
        <v>95.631578947368439</v>
      </c>
      <c r="BS106" s="50"/>
      <c r="BT106" s="57"/>
      <c r="BU106" s="72"/>
      <c r="BV106" s="72">
        <f t="shared" si="257"/>
        <v>629750</v>
      </c>
      <c r="BW106" s="73">
        <f t="shared" si="257"/>
        <v>-2.4499999999999957</v>
      </c>
      <c r="BX106" s="65"/>
      <c r="BY106" s="73"/>
      <c r="BZ106" s="73">
        <f t="shared" si="250"/>
        <v>102.74433755678784</v>
      </c>
      <c r="CA106" s="79">
        <f t="shared" si="250"/>
        <v>93.683939159577221</v>
      </c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</row>
    <row r="107" spans="1:130" ht="20" hidden="1" outlineLevel="1" x14ac:dyDescent="0.4">
      <c r="A107" s="70" t="s">
        <v>50</v>
      </c>
      <c r="B107" s="57"/>
      <c r="C107" s="72"/>
      <c r="D107" s="89">
        <v>0</v>
      </c>
      <c r="E107" s="90">
        <v>0</v>
      </c>
      <c r="F107" s="60">
        <f t="shared" si="220"/>
        <v>0</v>
      </c>
      <c r="G107" s="57"/>
      <c r="H107" s="72"/>
      <c r="I107" s="89"/>
      <c r="J107" s="90"/>
      <c r="K107" s="60">
        <f t="shared" si="223"/>
        <v>0</v>
      </c>
      <c r="L107" s="57"/>
      <c r="M107" s="72"/>
      <c r="N107" s="89"/>
      <c r="O107" s="90"/>
      <c r="P107" s="61">
        <f t="shared" si="226"/>
        <v>0</v>
      </c>
      <c r="Q107" s="57"/>
      <c r="R107" s="91"/>
      <c r="S107" s="92"/>
      <c r="T107" s="57"/>
      <c r="U107" s="91"/>
      <c r="V107" s="57"/>
      <c r="W107" s="72"/>
      <c r="X107" s="72">
        <f t="shared" si="251"/>
        <v>0</v>
      </c>
      <c r="Y107" s="73">
        <f t="shared" si="252"/>
        <v>0</v>
      </c>
      <c r="Z107" s="60">
        <f t="shared" si="230"/>
        <v>0</v>
      </c>
      <c r="AA107" s="57"/>
      <c r="AB107" s="72"/>
      <c r="AC107" s="91"/>
      <c r="AD107" s="270"/>
      <c r="AE107" s="60">
        <f t="shared" si="233"/>
        <v>0</v>
      </c>
      <c r="AF107" s="57"/>
      <c r="AG107" s="91"/>
      <c r="AH107" s="92"/>
      <c r="AI107" s="57"/>
      <c r="AJ107" s="91"/>
      <c r="AK107" s="92"/>
      <c r="AL107" s="57"/>
      <c r="AM107" s="91"/>
      <c r="AN107" s="92"/>
      <c r="AO107" s="57"/>
      <c r="AP107" s="91"/>
      <c r="AQ107" s="92"/>
      <c r="AR107" s="77"/>
      <c r="AS107" s="50"/>
      <c r="AT107" s="57"/>
      <c r="AU107" s="72"/>
      <c r="AV107" s="72">
        <f t="shared" si="253"/>
        <v>0</v>
      </c>
      <c r="AW107" s="73">
        <f t="shared" si="253"/>
        <v>0</v>
      </c>
      <c r="AX107" s="65"/>
      <c r="AY107" s="73"/>
      <c r="AZ107" s="73">
        <f t="shared" si="240"/>
        <v>0</v>
      </c>
      <c r="BA107" s="73">
        <f t="shared" si="240"/>
        <v>0</v>
      </c>
      <c r="BB107" s="57"/>
      <c r="BC107" s="72"/>
      <c r="BD107" s="72">
        <f t="shared" si="254"/>
        <v>0</v>
      </c>
      <c r="BE107" s="73">
        <f t="shared" si="254"/>
        <v>0</v>
      </c>
      <c r="BF107" s="65">
        <f t="shared" si="243"/>
        <v>0</v>
      </c>
      <c r="BG107" s="73">
        <f t="shared" si="244"/>
        <v>0</v>
      </c>
      <c r="BH107" s="79">
        <f t="shared" si="245"/>
        <v>0</v>
      </c>
      <c r="BI107" s="78"/>
      <c r="BJ107" s="50"/>
      <c r="BK107" s="57"/>
      <c r="BL107" s="72"/>
      <c r="BM107" s="72">
        <f t="shared" si="255"/>
        <v>0</v>
      </c>
      <c r="BN107" s="73">
        <f t="shared" si="255"/>
        <v>0</v>
      </c>
      <c r="BO107" s="57"/>
      <c r="BP107" s="72"/>
      <c r="BQ107" s="73">
        <f t="shared" si="256"/>
        <v>0</v>
      </c>
      <c r="BR107" s="79">
        <f t="shared" si="256"/>
        <v>0</v>
      </c>
      <c r="BS107" s="50"/>
      <c r="BT107" s="57"/>
      <c r="BU107" s="72"/>
      <c r="BV107" s="72">
        <f t="shared" si="257"/>
        <v>0</v>
      </c>
      <c r="BW107" s="73">
        <f t="shared" si="257"/>
        <v>0</v>
      </c>
      <c r="BX107" s="65"/>
      <c r="BY107" s="73"/>
      <c r="BZ107" s="73">
        <f t="shared" si="250"/>
        <v>0</v>
      </c>
      <c r="CA107" s="79">
        <f t="shared" si="250"/>
        <v>0</v>
      </c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</row>
    <row r="108" spans="1:130" ht="20" hidden="1" outlineLevel="1" x14ac:dyDescent="0.4">
      <c r="A108" s="70" t="s">
        <v>51</v>
      </c>
      <c r="B108" s="57"/>
      <c r="C108" s="72"/>
      <c r="D108" s="89">
        <v>0</v>
      </c>
      <c r="E108" s="90">
        <v>0</v>
      </c>
      <c r="F108" s="60">
        <f t="shared" si="220"/>
        <v>0</v>
      </c>
      <c r="G108" s="57"/>
      <c r="H108" s="72"/>
      <c r="I108" s="89"/>
      <c r="J108" s="90"/>
      <c r="K108" s="60">
        <f t="shared" si="223"/>
        <v>0</v>
      </c>
      <c r="L108" s="57"/>
      <c r="M108" s="72"/>
      <c r="N108" s="89"/>
      <c r="O108" s="90"/>
      <c r="P108" s="61">
        <f t="shared" si="226"/>
        <v>0</v>
      </c>
      <c r="Q108" s="57"/>
      <c r="R108" s="91"/>
      <c r="S108" s="92"/>
      <c r="T108" s="57"/>
      <c r="U108" s="91"/>
      <c r="V108" s="57"/>
      <c r="W108" s="72"/>
      <c r="X108" s="72">
        <f t="shared" si="251"/>
        <v>0</v>
      </c>
      <c r="Y108" s="73">
        <f t="shared" si="252"/>
        <v>0</v>
      </c>
      <c r="Z108" s="60">
        <f t="shared" si="230"/>
        <v>0</v>
      </c>
      <c r="AA108" s="57"/>
      <c r="AB108" s="72"/>
      <c r="AC108" s="91"/>
      <c r="AD108" s="270"/>
      <c r="AE108" s="60">
        <f t="shared" si="233"/>
        <v>0</v>
      </c>
      <c r="AF108" s="57"/>
      <c r="AG108" s="91"/>
      <c r="AH108" s="92"/>
      <c r="AI108" s="57"/>
      <c r="AJ108" s="91"/>
      <c r="AK108" s="92"/>
      <c r="AL108" s="57"/>
      <c r="AM108" s="91"/>
      <c r="AN108" s="92"/>
      <c r="AO108" s="57"/>
      <c r="AP108" s="91"/>
      <c r="AQ108" s="92"/>
      <c r="AR108" s="77"/>
      <c r="AS108" s="50"/>
      <c r="AT108" s="57"/>
      <c r="AU108" s="72"/>
      <c r="AV108" s="72">
        <f t="shared" si="253"/>
        <v>0</v>
      </c>
      <c r="AW108" s="73">
        <f t="shared" si="253"/>
        <v>0</v>
      </c>
      <c r="AX108" s="65"/>
      <c r="AY108" s="73"/>
      <c r="AZ108" s="73">
        <f t="shared" si="240"/>
        <v>0</v>
      </c>
      <c r="BA108" s="73">
        <f t="shared" si="240"/>
        <v>0</v>
      </c>
      <c r="BB108" s="57"/>
      <c r="BC108" s="72"/>
      <c r="BD108" s="72">
        <f t="shared" si="254"/>
        <v>0</v>
      </c>
      <c r="BE108" s="73">
        <f t="shared" si="254"/>
        <v>0</v>
      </c>
      <c r="BF108" s="65">
        <f t="shared" si="243"/>
        <v>0</v>
      </c>
      <c r="BG108" s="73">
        <f t="shared" si="244"/>
        <v>0</v>
      </c>
      <c r="BH108" s="79">
        <f t="shared" si="245"/>
        <v>0</v>
      </c>
      <c r="BI108" s="78"/>
      <c r="BJ108" s="50"/>
      <c r="BK108" s="57"/>
      <c r="BL108" s="72"/>
      <c r="BM108" s="72">
        <f t="shared" si="255"/>
        <v>0</v>
      </c>
      <c r="BN108" s="73">
        <f t="shared" si="255"/>
        <v>0</v>
      </c>
      <c r="BO108" s="57"/>
      <c r="BP108" s="72"/>
      <c r="BQ108" s="73">
        <f t="shared" si="256"/>
        <v>0</v>
      </c>
      <c r="BR108" s="79">
        <f t="shared" si="256"/>
        <v>0</v>
      </c>
      <c r="BS108" s="50"/>
      <c r="BT108" s="57"/>
      <c r="BU108" s="72"/>
      <c r="BV108" s="72">
        <f t="shared" si="257"/>
        <v>0</v>
      </c>
      <c r="BW108" s="73">
        <f t="shared" si="257"/>
        <v>0</v>
      </c>
      <c r="BX108" s="65"/>
      <c r="BY108" s="73"/>
      <c r="BZ108" s="73">
        <f t="shared" si="250"/>
        <v>0</v>
      </c>
      <c r="CA108" s="79">
        <f t="shared" si="250"/>
        <v>0</v>
      </c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</row>
    <row r="109" spans="1:130" ht="20" hidden="1" outlineLevel="1" x14ac:dyDescent="0.4">
      <c r="A109" s="69" t="s">
        <v>52</v>
      </c>
      <c r="B109" s="57"/>
      <c r="C109" s="89">
        <v>0</v>
      </c>
      <c r="D109" s="72"/>
      <c r="E109" s="73"/>
      <c r="F109" s="76"/>
      <c r="G109" s="57"/>
      <c r="H109" s="89"/>
      <c r="I109" s="72"/>
      <c r="J109" s="73"/>
      <c r="K109" s="76"/>
      <c r="L109" s="57"/>
      <c r="M109" s="89"/>
      <c r="N109" s="72"/>
      <c r="O109" s="73"/>
      <c r="P109" s="80"/>
      <c r="Q109" s="93"/>
      <c r="R109" s="72"/>
      <c r="S109" s="76"/>
      <c r="T109" s="93"/>
      <c r="U109" s="72"/>
      <c r="V109" s="57"/>
      <c r="W109" s="72">
        <f>M109+Q109-T109</f>
        <v>0</v>
      </c>
      <c r="X109" s="72"/>
      <c r="Y109" s="73"/>
      <c r="Z109" s="76"/>
      <c r="AA109" s="57"/>
      <c r="AB109" s="91"/>
      <c r="AC109" s="72"/>
      <c r="AD109" s="73"/>
      <c r="AE109" s="76"/>
      <c r="AF109" s="93"/>
      <c r="AG109" s="72"/>
      <c r="AH109" s="76"/>
      <c r="AI109" s="93"/>
      <c r="AJ109" s="72"/>
      <c r="AK109" s="76"/>
      <c r="AL109" s="93"/>
      <c r="AM109" s="72"/>
      <c r="AN109" s="76"/>
      <c r="AO109" s="93"/>
      <c r="AP109" s="72"/>
      <c r="AQ109" s="76"/>
      <c r="AR109" s="77"/>
      <c r="AS109" s="50"/>
      <c r="AT109" s="57"/>
      <c r="AU109" s="72">
        <f>AB109-M109</f>
        <v>0</v>
      </c>
      <c r="AV109" s="72"/>
      <c r="AW109" s="73"/>
      <c r="AX109" s="65"/>
      <c r="AY109" s="73">
        <f>IF(M109=0,0,AB109/M109*100)</f>
        <v>0</v>
      </c>
      <c r="AZ109" s="73"/>
      <c r="BA109" s="73"/>
      <c r="BB109" s="57"/>
      <c r="BC109" s="72">
        <f>AB109-M109-AF109-AI109-AL109-AO109</f>
        <v>0</v>
      </c>
      <c r="BD109" s="72"/>
      <c r="BE109" s="73"/>
      <c r="BF109" s="57"/>
      <c r="BG109" s="72"/>
      <c r="BH109" s="76"/>
      <c r="BI109" s="78"/>
      <c r="BJ109" s="50"/>
      <c r="BK109" s="57"/>
      <c r="BL109" s="72">
        <f>AB109-W109</f>
        <v>0</v>
      </c>
      <c r="BM109" s="72"/>
      <c r="BN109" s="73"/>
      <c r="BO109" s="57"/>
      <c r="BP109" s="73">
        <f>IF(W109=0,0,AB109/W109*100)</f>
        <v>0</v>
      </c>
      <c r="BQ109" s="72"/>
      <c r="BR109" s="79"/>
      <c r="BS109" s="50"/>
      <c r="BT109" s="57"/>
      <c r="BU109" s="72">
        <f>AB109-C109</f>
        <v>0</v>
      </c>
      <c r="BV109" s="72"/>
      <c r="BW109" s="73"/>
      <c r="BX109" s="65"/>
      <c r="BY109" s="73">
        <f>IF(C109=0,0,AB109/C109*100)</f>
        <v>0</v>
      </c>
      <c r="BZ109" s="73"/>
      <c r="CA109" s="79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</row>
    <row r="110" spans="1:130" ht="18" customHeight="1" outlineLevel="1" x14ac:dyDescent="0.4">
      <c r="A110" s="88" t="s">
        <v>62</v>
      </c>
      <c r="B110" s="57">
        <f>C110+D110</f>
        <v>8637926</v>
      </c>
      <c r="C110" s="89">
        <v>137500</v>
      </c>
      <c r="D110" s="72">
        <f>D111+D114+SUM(D117:D119)</f>
        <v>8500426</v>
      </c>
      <c r="E110" s="73">
        <f>E111+E114+SUM(E117:E119)</f>
        <v>14.25</v>
      </c>
      <c r="F110" s="60">
        <f t="shared" ref="F110:F119" si="258">IF(E110=0,0,ROUND(D110/E110/12,0))</f>
        <v>49710</v>
      </c>
      <c r="G110" s="57">
        <f>H110+I110</f>
        <v>8501195</v>
      </c>
      <c r="H110" s="89">
        <v>50769</v>
      </c>
      <c r="I110" s="72">
        <f t="shared" ref="I110" si="259">I111+I114+SUM(I117:I119)</f>
        <v>8450426</v>
      </c>
      <c r="J110" s="73">
        <f t="shared" ref="J110" si="260">J111+J114+SUM(J117:J119)</f>
        <v>15</v>
      </c>
      <c r="K110" s="60">
        <f t="shared" ref="K110:K119" si="261">IF(J110=0,0,ROUND(I110/J110/12,0))</f>
        <v>46947</v>
      </c>
      <c r="L110" s="57">
        <f>M110+N110</f>
        <v>8501195</v>
      </c>
      <c r="M110" s="89">
        <v>50769</v>
      </c>
      <c r="N110" s="72">
        <f t="shared" ref="N110" si="262">N111+N114+SUM(N117:N119)</f>
        <v>8450426</v>
      </c>
      <c r="O110" s="73">
        <f t="shared" ref="O110" si="263">O111+O114+SUM(O117:O119)</f>
        <v>15</v>
      </c>
      <c r="P110" s="61">
        <f t="shared" ref="P110:P119" si="264">IF(O110=0,0,ROUND(N110/O110/12,0))</f>
        <v>46947</v>
      </c>
      <c r="Q110" s="93">
        <v>0</v>
      </c>
      <c r="R110" s="72">
        <f t="shared" ref="R110" si="265">R111+R114+SUM(R117:R119)</f>
        <v>0</v>
      </c>
      <c r="S110" s="76">
        <f t="shared" ref="S110" si="266">S111+S114+SUM(S117:S119)</f>
        <v>0</v>
      </c>
      <c r="T110" s="93">
        <v>0</v>
      </c>
      <c r="U110" s="72">
        <f>U111+U114+SUM(U117:U119)</f>
        <v>0</v>
      </c>
      <c r="V110" s="57">
        <f>W110+X110</f>
        <v>8501195</v>
      </c>
      <c r="W110" s="72">
        <f>M110+Q110-T110</f>
        <v>50769</v>
      </c>
      <c r="X110" s="72">
        <f t="shared" ref="X110:Y110" si="267">X111+X114+SUM(X117:X119)</f>
        <v>8450426</v>
      </c>
      <c r="Y110" s="73">
        <f t="shared" si="267"/>
        <v>15</v>
      </c>
      <c r="Z110" s="60">
        <f t="shared" ref="Z110:Z119" si="268">IF(Y110=0,0,ROUND(X110/Y110/12,0))</f>
        <v>46947</v>
      </c>
      <c r="AA110" s="57">
        <f>AB110+AC110</f>
        <v>8465131</v>
      </c>
      <c r="AB110" s="91">
        <v>14705</v>
      </c>
      <c r="AC110" s="72">
        <f t="shared" ref="AC110" si="269">AC111+AC114+SUM(AC117:AC119)</f>
        <v>8450426</v>
      </c>
      <c r="AD110" s="73">
        <f t="shared" ref="AD110" si="270">AD111+AD114+SUM(AD117:AD119)</f>
        <v>14.75</v>
      </c>
      <c r="AE110" s="60">
        <f t="shared" ref="AE110:AE119" si="271">IF(AD110=0,0,ROUND(AC110/AD110/12,0))</f>
        <v>47743</v>
      </c>
      <c r="AF110" s="93">
        <v>0</v>
      </c>
      <c r="AG110" s="72">
        <f t="shared" ref="AG110" si="272">AG111+AG114+SUM(AG117:AG119)</f>
        <v>0</v>
      </c>
      <c r="AH110" s="76">
        <f t="shared" ref="AH110" si="273">AH111+AH114+SUM(AH117:AH119)</f>
        <v>0</v>
      </c>
      <c r="AI110" s="93"/>
      <c r="AJ110" s="72">
        <f t="shared" ref="AJ110:AK110" si="274">AJ111+AJ114+SUM(AJ117:AJ119)</f>
        <v>0</v>
      </c>
      <c r="AK110" s="76">
        <f t="shared" si="274"/>
        <v>0</v>
      </c>
      <c r="AL110" s="93"/>
      <c r="AM110" s="72">
        <f t="shared" ref="AM110:AN110" si="275">AM111+AM114+SUM(AM117:AM119)</f>
        <v>0</v>
      </c>
      <c r="AN110" s="76">
        <f t="shared" si="275"/>
        <v>0</v>
      </c>
      <c r="AO110" s="93"/>
      <c r="AP110" s="72">
        <f t="shared" ref="AP110:AQ110" si="276">AP111+AP114+SUM(AP117:AP119)</f>
        <v>0</v>
      </c>
      <c r="AQ110" s="76">
        <f t="shared" si="276"/>
        <v>0</v>
      </c>
      <c r="AR110" s="77"/>
      <c r="AS110" s="50"/>
      <c r="AT110" s="57">
        <f>AU110+AV110</f>
        <v>-36064</v>
      </c>
      <c r="AU110" s="72">
        <f>AB110-M110</f>
        <v>-36064</v>
      </c>
      <c r="AV110" s="72">
        <f t="shared" ref="AV110:AW110" si="277">AV111+AV114+SUM(AV117:AV119)</f>
        <v>0</v>
      </c>
      <c r="AW110" s="73">
        <f t="shared" si="277"/>
        <v>-0.25</v>
      </c>
      <c r="AX110" s="65">
        <f>IF(L110=0,0,AA110/L110*100)</f>
        <v>99.575777287781307</v>
      </c>
      <c r="AY110" s="73">
        <f>IF(M110=0,0,AB110/M110*100)</f>
        <v>28.964525596328468</v>
      </c>
      <c r="AZ110" s="73">
        <f t="shared" ref="AZ110:BA119" si="278">IF(N110=0,0,AC110/N110*100)</f>
        <v>100</v>
      </c>
      <c r="BA110" s="73">
        <f t="shared" si="278"/>
        <v>98.333333333333329</v>
      </c>
      <c r="BB110" s="57">
        <f>BC110+BD110</f>
        <v>-36064</v>
      </c>
      <c r="BC110" s="72">
        <f>AB110-M110-AF110-AI110-AL110-AO110</f>
        <v>-36064</v>
      </c>
      <c r="BD110" s="72">
        <f t="shared" ref="BD110" si="279">BD111+BD114+SUM(BD117:BD119)</f>
        <v>0</v>
      </c>
      <c r="BE110" s="73">
        <f t="shared" ref="BE110" si="280">BE111+BE114+SUM(BE117:BE119)</f>
        <v>-0.25</v>
      </c>
      <c r="BF110" s="65">
        <f t="shared" ref="BF110:BF119" si="281">IF(F110=0,0,AE110/F110*100)</f>
        <v>96.043049688191502</v>
      </c>
      <c r="BG110" s="73">
        <f t="shared" ref="BG110:BG119" si="282">IF(K110=0,0,AE110/K110*100)</f>
        <v>101.69552900078813</v>
      </c>
      <c r="BH110" s="79">
        <f t="shared" ref="BH110:BH119" si="283">IF(P110=0,0,AE110/P110*100)</f>
        <v>101.69552900078813</v>
      </c>
      <c r="BI110" s="78"/>
      <c r="BJ110" s="50"/>
      <c r="BK110" s="57">
        <f>BL110+BM110</f>
        <v>-36064</v>
      </c>
      <c r="BL110" s="72">
        <f>AB110-W110</f>
        <v>-36064</v>
      </c>
      <c r="BM110" s="72">
        <f t="shared" ref="BM110" si="284">BM111+BM114+SUM(BM117:BM119)</f>
        <v>0</v>
      </c>
      <c r="BN110" s="73">
        <f t="shared" ref="BN110" si="285">BN111+BN114+SUM(BN117:BN119)</f>
        <v>-0.25</v>
      </c>
      <c r="BO110" s="65">
        <f>IF(V110=0,0,AA110/V110*100)</f>
        <v>99.575777287781307</v>
      </c>
      <c r="BP110" s="73">
        <f>IF(W110=0,0,AB110/W110*100)</f>
        <v>28.964525596328468</v>
      </c>
      <c r="BQ110" s="73">
        <f>IF(X110=0,0,AC110/X110*100)</f>
        <v>100</v>
      </c>
      <c r="BR110" s="79">
        <f>IF(Y110=0,0,AD110/Y110*100)</f>
        <v>98.333333333333329</v>
      </c>
      <c r="BS110" s="50"/>
      <c r="BT110" s="57">
        <f>BU110+BV110</f>
        <v>-172795</v>
      </c>
      <c r="BU110" s="72">
        <f>AB110-C110</f>
        <v>-122795</v>
      </c>
      <c r="BV110" s="72">
        <f t="shared" ref="BV110" si="286">BV111+BV114+SUM(BV117:BV119)</f>
        <v>-50000</v>
      </c>
      <c r="BW110" s="73">
        <f t="shared" ref="BW110" si="287">BW111+BW114+SUM(BW117:BW119)</f>
        <v>0.5</v>
      </c>
      <c r="BX110" s="65">
        <f>IF(B110=0,0,AA110/B110*100)</f>
        <v>97.999577676400563</v>
      </c>
      <c r="BY110" s="73">
        <f>IF(C110=0,0,AB110/C110*100)</f>
        <v>10.694545454545455</v>
      </c>
      <c r="BZ110" s="73">
        <f t="shared" ref="BZ110:CA119" si="288">IF(D110=0,0,AC110/D110*100)</f>
        <v>99.411794185373765</v>
      </c>
      <c r="CA110" s="79">
        <f t="shared" si="288"/>
        <v>103.50877192982458</v>
      </c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</row>
    <row r="111" spans="1:130" ht="20" outlineLevel="1" x14ac:dyDescent="0.4">
      <c r="A111" s="56" t="s">
        <v>43</v>
      </c>
      <c r="B111" s="57"/>
      <c r="C111" s="72"/>
      <c r="D111" s="89">
        <v>8500426</v>
      </c>
      <c r="E111" s="90">
        <v>14.25</v>
      </c>
      <c r="F111" s="60">
        <f t="shared" si="258"/>
        <v>49710</v>
      </c>
      <c r="G111" s="57"/>
      <c r="H111" s="72"/>
      <c r="I111" s="89">
        <v>8450426</v>
      </c>
      <c r="J111" s="90">
        <v>15</v>
      </c>
      <c r="K111" s="60">
        <f t="shared" si="261"/>
        <v>46947</v>
      </c>
      <c r="L111" s="57"/>
      <c r="M111" s="72"/>
      <c r="N111" s="89">
        <v>8450426</v>
      </c>
      <c r="O111" s="90">
        <v>15</v>
      </c>
      <c r="P111" s="61">
        <f t="shared" si="264"/>
        <v>46947</v>
      </c>
      <c r="Q111" s="57"/>
      <c r="R111" s="91">
        <v>0</v>
      </c>
      <c r="S111" s="92">
        <v>0</v>
      </c>
      <c r="T111" s="57"/>
      <c r="U111" s="91">
        <v>0</v>
      </c>
      <c r="V111" s="57"/>
      <c r="W111" s="72"/>
      <c r="X111" s="72">
        <f t="shared" ref="X111:X119" si="289">N111+R111-U111</f>
        <v>8450426</v>
      </c>
      <c r="Y111" s="73">
        <f t="shared" ref="Y111:Y119" si="290">O111+S111</f>
        <v>15</v>
      </c>
      <c r="Z111" s="60">
        <f t="shared" si="268"/>
        <v>46947</v>
      </c>
      <c r="AA111" s="57"/>
      <c r="AB111" s="72"/>
      <c r="AC111" s="91">
        <v>8450426</v>
      </c>
      <c r="AD111" s="270">
        <v>14.75</v>
      </c>
      <c r="AE111" s="60">
        <f t="shared" si="271"/>
        <v>47743</v>
      </c>
      <c r="AF111" s="57"/>
      <c r="AG111" s="91">
        <v>0</v>
      </c>
      <c r="AH111" s="92">
        <v>0</v>
      </c>
      <c r="AI111" s="57"/>
      <c r="AJ111" s="91"/>
      <c r="AK111" s="92"/>
      <c r="AL111" s="57"/>
      <c r="AM111" s="91"/>
      <c r="AN111" s="92"/>
      <c r="AO111" s="57"/>
      <c r="AP111" s="91"/>
      <c r="AQ111" s="92"/>
      <c r="AR111" s="77"/>
      <c r="AS111" s="50"/>
      <c r="AT111" s="57"/>
      <c r="AU111" s="72"/>
      <c r="AV111" s="72">
        <f t="shared" ref="AV111:AW119" si="291">AC111-N111</f>
        <v>0</v>
      </c>
      <c r="AW111" s="73">
        <f t="shared" si="291"/>
        <v>-0.25</v>
      </c>
      <c r="AX111" s="65"/>
      <c r="AY111" s="73"/>
      <c r="AZ111" s="73">
        <f t="shared" si="278"/>
        <v>100</v>
      </c>
      <c r="BA111" s="73">
        <f t="shared" si="278"/>
        <v>98.333333333333329</v>
      </c>
      <c r="BB111" s="57"/>
      <c r="BC111" s="72"/>
      <c r="BD111" s="72">
        <f t="shared" ref="BD111:BE119" si="292">AC111-N111-AG111-AJ111-AM111-AP111</f>
        <v>0</v>
      </c>
      <c r="BE111" s="73">
        <f t="shared" si="292"/>
        <v>-0.25</v>
      </c>
      <c r="BF111" s="65">
        <f t="shared" si="281"/>
        <v>96.043049688191502</v>
      </c>
      <c r="BG111" s="73">
        <f t="shared" si="282"/>
        <v>101.69552900078813</v>
      </c>
      <c r="BH111" s="79">
        <f t="shared" si="283"/>
        <v>101.69552900078813</v>
      </c>
      <c r="BI111" s="78"/>
      <c r="BJ111" s="50"/>
      <c r="BK111" s="57"/>
      <c r="BL111" s="72"/>
      <c r="BM111" s="72">
        <f t="shared" ref="BM111:BN119" si="293">AC111-X111</f>
        <v>0</v>
      </c>
      <c r="BN111" s="73">
        <f t="shared" si="293"/>
        <v>-0.25</v>
      </c>
      <c r="BO111" s="57"/>
      <c r="BP111" s="72"/>
      <c r="BQ111" s="73">
        <f t="shared" ref="BQ111:BR119" si="294">IF(X111=0,0,AC111/X111*100)</f>
        <v>100</v>
      </c>
      <c r="BR111" s="79">
        <f t="shared" si="294"/>
        <v>98.333333333333329</v>
      </c>
      <c r="BS111" s="50"/>
      <c r="BT111" s="57"/>
      <c r="BU111" s="72"/>
      <c r="BV111" s="72">
        <f t="shared" ref="BV111:BW119" si="295">AC111-D111</f>
        <v>-50000</v>
      </c>
      <c r="BW111" s="73">
        <f t="shared" si="295"/>
        <v>0.5</v>
      </c>
      <c r="BX111" s="65"/>
      <c r="BY111" s="73"/>
      <c r="BZ111" s="73">
        <f t="shared" si="288"/>
        <v>99.411794185373765</v>
      </c>
      <c r="CA111" s="79">
        <f t="shared" si="288"/>
        <v>103.50877192982458</v>
      </c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</row>
    <row r="112" spans="1:130" ht="20" hidden="1" outlineLevel="1" x14ac:dyDescent="0.4">
      <c r="A112" s="56" t="s">
        <v>44</v>
      </c>
      <c r="B112" s="57"/>
      <c r="C112" s="72"/>
      <c r="D112" s="89">
        <v>0</v>
      </c>
      <c r="E112" s="90">
        <v>0</v>
      </c>
      <c r="F112" s="60">
        <f t="shared" si="258"/>
        <v>0</v>
      </c>
      <c r="G112" s="57"/>
      <c r="H112" s="72"/>
      <c r="I112" s="89"/>
      <c r="J112" s="90"/>
      <c r="K112" s="60">
        <f t="shared" si="261"/>
        <v>0</v>
      </c>
      <c r="L112" s="57"/>
      <c r="M112" s="72"/>
      <c r="N112" s="89"/>
      <c r="O112" s="90"/>
      <c r="P112" s="61">
        <f t="shared" si="264"/>
        <v>0</v>
      </c>
      <c r="Q112" s="57"/>
      <c r="R112" s="91"/>
      <c r="S112" s="92"/>
      <c r="T112" s="57"/>
      <c r="U112" s="91"/>
      <c r="V112" s="57"/>
      <c r="W112" s="72"/>
      <c r="X112" s="72">
        <f t="shared" si="289"/>
        <v>0</v>
      </c>
      <c r="Y112" s="73">
        <f t="shared" si="290"/>
        <v>0</v>
      </c>
      <c r="Z112" s="60">
        <f t="shared" si="268"/>
        <v>0</v>
      </c>
      <c r="AA112" s="57"/>
      <c r="AB112" s="72"/>
      <c r="AC112" s="91"/>
      <c r="AD112" s="270"/>
      <c r="AE112" s="60">
        <f t="shared" si="271"/>
        <v>0</v>
      </c>
      <c r="AF112" s="57"/>
      <c r="AG112" s="91"/>
      <c r="AH112" s="92"/>
      <c r="AI112" s="57"/>
      <c r="AJ112" s="91"/>
      <c r="AK112" s="92"/>
      <c r="AL112" s="57"/>
      <c r="AM112" s="91"/>
      <c r="AN112" s="92"/>
      <c r="AO112" s="57"/>
      <c r="AP112" s="91"/>
      <c r="AQ112" s="92"/>
      <c r="AR112" s="77"/>
      <c r="AS112" s="50"/>
      <c r="AT112" s="57"/>
      <c r="AU112" s="72"/>
      <c r="AV112" s="72">
        <f t="shared" si="291"/>
        <v>0</v>
      </c>
      <c r="AW112" s="73">
        <f t="shared" si="291"/>
        <v>0</v>
      </c>
      <c r="AX112" s="65"/>
      <c r="AY112" s="73"/>
      <c r="AZ112" s="73">
        <f t="shared" si="278"/>
        <v>0</v>
      </c>
      <c r="BA112" s="73">
        <f t="shared" si="278"/>
        <v>0</v>
      </c>
      <c r="BB112" s="57"/>
      <c r="BC112" s="72"/>
      <c r="BD112" s="72">
        <f t="shared" si="292"/>
        <v>0</v>
      </c>
      <c r="BE112" s="73">
        <f t="shared" si="292"/>
        <v>0</v>
      </c>
      <c r="BF112" s="65">
        <f t="shared" si="281"/>
        <v>0</v>
      </c>
      <c r="BG112" s="73">
        <f t="shared" si="282"/>
        <v>0</v>
      </c>
      <c r="BH112" s="79">
        <f t="shared" si="283"/>
        <v>0</v>
      </c>
      <c r="BI112" s="78"/>
      <c r="BJ112" s="50"/>
      <c r="BK112" s="57"/>
      <c r="BL112" s="72"/>
      <c r="BM112" s="72">
        <f t="shared" si="293"/>
        <v>0</v>
      </c>
      <c r="BN112" s="73">
        <f t="shared" si="293"/>
        <v>0</v>
      </c>
      <c r="BO112" s="57"/>
      <c r="BP112" s="72"/>
      <c r="BQ112" s="73">
        <f t="shared" si="294"/>
        <v>0</v>
      </c>
      <c r="BR112" s="79">
        <f t="shared" si="294"/>
        <v>0</v>
      </c>
      <c r="BS112" s="50"/>
      <c r="BT112" s="57"/>
      <c r="BU112" s="72"/>
      <c r="BV112" s="72">
        <f t="shared" si="295"/>
        <v>0</v>
      </c>
      <c r="BW112" s="73">
        <f t="shared" si="295"/>
        <v>0</v>
      </c>
      <c r="BX112" s="65"/>
      <c r="BY112" s="73"/>
      <c r="BZ112" s="73">
        <f t="shared" si="288"/>
        <v>0</v>
      </c>
      <c r="CA112" s="79">
        <f t="shared" si="288"/>
        <v>0</v>
      </c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</row>
    <row r="113" spans="1:130" ht="20" hidden="1" outlineLevel="1" x14ac:dyDescent="0.4">
      <c r="A113" s="56" t="s">
        <v>45</v>
      </c>
      <c r="B113" s="57"/>
      <c r="C113" s="72"/>
      <c r="D113" s="89">
        <v>0</v>
      </c>
      <c r="E113" s="90">
        <v>0</v>
      </c>
      <c r="F113" s="60">
        <f t="shared" si="258"/>
        <v>0</v>
      </c>
      <c r="G113" s="57"/>
      <c r="H113" s="72"/>
      <c r="I113" s="89"/>
      <c r="J113" s="90"/>
      <c r="K113" s="60">
        <f t="shared" si="261"/>
        <v>0</v>
      </c>
      <c r="L113" s="57"/>
      <c r="M113" s="72"/>
      <c r="N113" s="89"/>
      <c r="O113" s="90"/>
      <c r="P113" s="61">
        <f t="shared" si="264"/>
        <v>0</v>
      </c>
      <c r="Q113" s="57"/>
      <c r="R113" s="91"/>
      <c r="S113" s="92"/>
      <c r="T113" s="57"/>
      <c r="U113" s="91"/>
      <c r="V113" s="57"/>
      <c r="W113" s="72"/>
      <c r="X113" s="72">
        <f t="shared" si="289"/>
        <v>0</v>
      </c>
      <c r="Y113" s="73">
        <f t="shared" si="290"/>
        <v>0</v>
      </c>
      <c r="Z113" s="60">
        <f t="shared" si="268"/>
        <v>0</v>
      </c>
      <c r="AA113" s="57"/>
      <c r="AB113" s="72"/>
      <c r="AC113" s="91"/>
      <c r="AD113" s="270"/>
      <c r="AE113" s="60">
        <f t="shared" si="271"/>
        <v>0</v>
      </c>
      <c r="AF113" s="57"/>
      <c r="AG113" s="91"/>
      <c r="AH113" s="92"/>
      <c r="AI113" s="57"/>
      <c r="AJ113" s="91"/>
      <c r="AK113" s="92"/>
      <c r="AL113" s="57"/>
      <c r="AM113" s="91"/>
      <c r="AN113" s="92"/>
      <c r="AO113" s="57"/>
      <c r="AP113" s="91"/>
      <c r="AQ113" s="92"/>
      <c r="AR113" s="77"/>
      <c r="AS113" s="50"/>
      <c r="AT113" s="57"/>
      <c r="AU113" s="72"/>
      <c r="AV113" s="72">
        <f t="shared" si="291"/>
        <v>0</v>
      </c>
      <c r="AW113" s="73">
        <f t="shared" si="291"/>
        <v>0</v>
      </c>
      <c r="AX113" s="65"/>
      <c r="AY113" s="73"/>
      <c r="AZ113" s="73">
        <f t="shared" si="278"/>
        <v>0</v>
      </c>
      <c r="BA113" s="73">
        <f t="shared" si="278"/>
        <v>0</v>
      </c>
      <c r="BB113" s="57"/>
      <c r="BC113" s="72"/>
      <c r="BD113" s="72">
        <f t="shared" si="292"/>
        <v>0</v>
      </c>
      <c r="BE113" s="73">
        <f t="shared" si="292"/>
        <v>0</v>
      </c>
      <c r="BF113" s="65">
        <f t="shared" si="281"/>
        <v>0</v>
      </c>
      <c r="BG113" s="73">
        <f t="shared" si="282"/>
        <v>0</v>
      </c>
      <c r="BH113" s="79">
        <f t="shared" si="283"/>
        <v>0</v>
      </c>
      <c r="BI113" s="78"/>
      <c r="BJ113" s="50"/>
      <c r="BK113" s="57"/>
      <c r="BL113" s="72"/>
      <c r="BM113" s="72">
        <f t="shared" si="293"/>
        <v>0</v>
      </c>
      <c r="BN113" s="73">
        <f t="shared" si="293"/>
        <v>0</v>
      </c>
      <c r="BO113" s="57"/>
      <c r="BP113" s="72"/>
      <c r="BQ113" s="73">
        <f t="shared" si="294"/>
        <v>0</v>
      </c>
      <c r="BR113" s="79">
        <f t="shared" si="294"/>
        <v>0</v>
      </c>
      <c r="BS113" s="50"/>
      <c r="BT113" s="57"/>
      <c r="BU113" s="72"/>
      <c r="BV113" s="72">
        <f t="shared" si="295"/>
        <v>0</v>
      </c>
      <c r="BW113" s="73">
        <f t="shared" si="295"/>
        <v>0</v>
      </c>
      <c r="BX113" s="65"/>
      <c r="BY113" s="73"/>
      <c r="BZ113" s="73">
        <f t="shared" si="288"/>
        <v>0</v>
      </c>
      <c r="CA113" s="79">
        <f t="shared" si="288"/>
        <v>0</v>
      </c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</row>
    <row r="114" spans="1:130" ht="20" hidden="1" outlineLevel="1" x14ac:dyDescent="0.4">
      <c r="A114" s="69" t="s">
        <v>46</v>
      </c>
      <c r="B114" s="57"/>
      <c r="C114" s="72"/>
      <c r="D114" s="89">
        <v>0</v>
      </c>
      <c r="E114" s="90">
        <v>0</v>
      </c>
      <c r="F114" s="60">
        <f t="shared" si="258"/>
        <v>0</v>
      </c>
      <c r="G114" s="57"/>
      <c r="H114" s="72"/>
      <c r="I114" s="89"/>
      <c r="J114" s="90"/>
      <c r="K114" s="60">
        <f t="shared" si="261"/>
        <v>0</v>
      </c>
      <c r="L114" s="57"/>
      <c r="M114" s="72"/>
      <c r="N114" s="89"/>
      <c r="O114" s="90"/>
      <c r="P114" s="61">
        <f t="shared" si="264"/>
        <v>0</v>
      </c>
      <c r="Q114" s="57"/>
      <c r="R114" s="91"/>
      <c r="S114" s="92"/>
      <c r="T114" s="57"/>
      <c r="U114" s="91"/>
      <c r="V114" s="57"/>
      <c r="W114" s="72"/>
      <c r="X114" s="72">
        <f t="shared" si="289"/>
        <v>0</v>
      </c>
      <c r="Y114" s="73">
        <f t="shared" si="290"/>
        <v>0</v>
      </c>
      <c r="Z114" s="60">
        <f t="shared" si="268"/>
        <v>0</v>
      </c>
      <c r="AA114" s="57"/>
      <c r="AB114" s="72"/>
      <c r="AC114" s="91"/>
      <c r="AD114" s="270"/>
      <c r="AE114" s="60">
        <f t="shared" si="271"/>
        <v>0</v>
      </c>
      <c r="AF114" s="57"/>
      <c r="AG114" s="91"/>
      <c r="AH114" s="92"/>
      <c r="AI114" s="57"/>
      <c r="AJ114" s="91"/>
      <c r="AK114" s="92"/>
      <c r="AL114" s="57"/>
      <c r="AM114" s="91"/>
      <c r="AN114" s="92"/>
      <c r="AO114" s="57"/>
      <c r="AP114" s="91"/>
      <c r="AQ114" s="92"/>
      <c r="AR114" s="77"/>
      <c r="AS114" s="50"/>
      <c r="AT114" s="57"/>
      <c r="AU114" s="72"/>
      <c r="AV114" s="72">
        <f t="shared" si="291"/>
        <v>0</v>
      </c>
      <c r="AW114" s="73">
        <f t="shared" si="291"/>
        <v>0</v>
      </c>
      <c r="AX114" s="65"/>
      <c r="AY114" s="73"/>
      <c r="AZ114" s="73">
        <f t="shared" si="278"/>
        <v>0</v>
      </c>
      <c r="BA114" s="73">
        <f t="shared" si="278"/>
        <v>0</v>
      </c>
      <c r="BB114" s="57"/>
      <c r="BC114" s="72"/>
      <c r="BD114" s="72">
        <f t="shared" si="292"/>
        <v>0</v>
      </c>
      <c r="BE114" s="73">
        <f t="shared" si="292"/>
        <v>0</v>
      </c>
      <c r="BF114" s="65">
        <f t="shared" si="281"/>
        <v>0</v>
      </c>
      <c r="BG114" s="73">
        <f t="shared" si="282"/>
        <v>0</v>
      </c>
      <c r="BH114" s="79">
        <f t="shared" si="283"/>
        <v>0</v>
      </c>
      <c r="BI114" s="78"/>
      <c r="BJ114" s="50"/>
      <c r="BK114" s="57"/>
      <c r="BL114" s="72"/>
      <c r="BM114" s="72">
        <f t="shared" si="293"/>
        <v>0</v>
      </c>
      <c r="BN114" s="73">
        <f t="shared" si="293"/>
        <v>0</v>
      </c>
      <c r="BO114" s="57"/>
      <c r="BP114" s="72"/>
      <c r="BQ114" s="73">
        <f t="shared" si="294"/>
        <v>0</v>
      </c>
      <c r="BR114" s="79">
        <f t="shared" si="294"/>
        <v>0</v>
      </c>
      <c r="BS114" s="50"/>
      <c r="BT114" s="57"/>
      <c r="BU114" s="72"/>
      <c r="BV114" s="72">
        <f t="shared" si="295"/>
        <v>0</v>
      </c>
      <c r="BW114" s="73">
        <f t="shared" si="295"/>
        <v>0</v>
      </c>
      <c r="BX114" s="65"/>
      <c r="BY114" s="73"/>
      <c r="BZ114" s="73">
        <f t="shared" si="288"/>
        <v>0</v>
      </c>
      <c r="CA114" s="79">
        <f t="shared" si="288"/>
        <v>0</v>
      </c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</row>
    <row r="115" spans="1:130" ht="20" hidden="1" outlineLevel="1" x14ac:dyDescent="0.4">
      <c r="A115" s="69" t="s">
        <v>47</v>
      </c>
      <c r="B115" s="57"/>
      <c r="C115" s="72"/>
      <c r="D115" s="89">
        <v>0</v>
      </c>
      <c r="E115" s="90">
        <v>0</v>
      </c>
      <c r="F115" s="60">
        <f t="shared" si="258"/>
        <v>0</v>
      </c>
      <c r="G115" s="57"/>
      <c r="H115" s="72"/>
      <c r="I115" s="89"/>
      <c r="J115" s="90"/>
      <c r="K115" s="60">
        <f t="shared" si="261"/>
        <v>0</v>
      </c>
      <c r="L115" s="57"/>
      <c r="M115" s="72"/>
      <c r="N115" s="89"/>
      <c r="O115" s="90"/>
      <c r="P115" s="61">
        <f t="shared" si="264"/>
        <v>0</v>
      </c>
      <c r="Q115" s="57"/>
      <c r="R115" s="91"/>
      <c r="S115" s="92"/>
      <c r="T115" s="57"/>
      <c r="U115" s="91"/>
      <c r="V115" s="57"/>
      <c r="W115" s="72"/>
      <c r="X115" s="72">
        <f t="shared" si="289"/>
        <v>0</v>
      </c>
      <c r="Y115" s="73">
        <f t="shared" si="290"/>
        <v>0</v>
      </c>
      <c r="Z115" s="60">
        <f t="shared" si="268"/>
        <v>0</v>
      </c>
      <c r="AA115" s="57"/>
      <c r="AB115" s="72"/>
      <c r="AC115" s="91"/>
      <c r="AD115" s="270"/>
      <c r="AE115" s="60">
        <f t="shared" si="271"/>
        <v>0</v>
      </c>
      <c r="AF115" s="57"/>
      <c r="AG115" s="91"/>
      <c r="AH115" s="92"/>
      <c r="AI115" s="57"/>
      <c r="AJ115" s="91"/>
      <c r="AK115" s="92"/>
      <c r="AL115" s="57"/>
      <c r="AM115" s="91"/>
      <c r="AN115" s="92"/>
      <c r="AO115" s="57"/>
      <c r="AP115" s="91"/>
      <c r="AQ115" s="92"/>
      <c r="AR115" s="77"/>
      <c r="AS115" s="50"/>
      <c r="AT115" s="57"/>
      <c r="AU115" s="72"/>
      <c r="AV115" s="72">
        <f t="shared" si="291"/>
        <v>0</v>
      </c>
      <c r="AW115" s="73">
        <f t="shared" si="291"/>
        <v>0</v>
      </c>
      <c r="AX115" s="65"/>
      <c r="AY115" s="73"/>
      <c r="AZ115" s="73">
        <f t="shared" si="278"/>
        <v>0</v>
      </c>
      <c r="BA115" s="73">
        <f t="shared" si="278"/>
        <v>0</v>
      </c>
      <c r="BB115" s="57"/>
      <c r="BC115" s="72"/>
      <c r="BD115" s="72">
        <f t="shared" si="292"/>
        <v>0</v>
      </c>
      <c r="BE115" s="73">
        <f t="shared" si="292"/>
        <v>0</v>
      </c>
      <c r="BF115" s="65">
        <f t="shared" si="281"/>
        <v>0</v>
      </c>
      <c r="BG115" s="73">
        <f t="shared" si="282"/>
        <v>0</v>
      </c>
      <c r="BH115" s="79">
        <f t="shared" si="283"/>
        <v>0</v>
      </c>
      <c r="BI115" s="78"/>
      <c r="BJ115" s="50"/>
      <c r="BK115" s="57"/>
      <c r="BL115" s="72"/>
      <c r="BM115" s="72">
        <f t="shared" si="293"/>
        <v>0</v>
      </c>
      <c r="BN115" s="73">
        <f t="shared" si="293"/>
        <v>0</v>
      </c>
      <c r="BO115" s="57"/>
      <c r="BP115" s="72"/>
      <c r="BQ115" s="73">
        <f t="shared" si="294"/>
        <v>0</v>
      </c>
      <c r="BR115" s="79">
        <f t="shared" si="294"/>
        <v>0</v>
      </c>
      <c r="BS115" s="50"/>
      <c r="BT115" s="57"/>
      <c r="BU115" s="72"/>
      <c r="BV115" s="72">
        <f t="shared" si="295"/>
        <v>0</v>
      </c>
      <c r="BW115" s="73">
        <f t="shared" si="295"/>
        <v>0</v>
      </c>
      <c r="BX115" s="65"/>
      <c r="BY115" s="73"/>
      <c r="BZ115" s="73">
        <f t="shared" si="288"/>
        <v>0</v>
      </c>
      <c r="CA115" s="79">
        <f t="shared" si="288"/>
        <v>0</v>
      </c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</row>
    <row r="116" spans="1:130" ht="20" hidden="1" outlineLevel="1" x14ac:dyDescent="0.4">
      <c r="A116" s="69" t="s">
        <v>48</v>
      </c>
      <c r="B116" s="57"/>
      <c r="C116" s="72"/>
      <c r="D116" s="89">
        <v>0</v>
      </c>
      <c r="E116" s="90">
        <v>0</v>
      </c>
      <c r="F116" s="60">
        <f t="shared" si="258"/>
        <v>0</v>
      </c>
      <c r="G116" s="57"/>
      <c r="H116" s="72"/>
      <c r="I116" s="89"/>
      <c r="J116" s="90"/>
      <c r="K116" s="60">
        <f t="shared" si="261"/>
        <v>0</v>
      </c>
      <c r="L116" s="57"/>
      <c r="M116" s="72"/>
      <c r="N116" s="89"/>
      <c r="O116" s="90"/>
      <c r="P116" s="61">
        <f t="shared" si="264"/>
        <v>0</v>
      </c>
      <c r="Q116" s="57"/>
      <c r="R116" s="91"/>
      <c r="S116" s="92"/>
      <c r="T116" s="57"/>
      <c r="U116" s="91"/>
      <c r="V116" s="57"/>
      <c r="W116" s="72"/>
      <c r="X116" s="72">
        <f t="shared" si="289"/>
        <v>0</v>
      </c>
      <c r="Y116" s="73">
        <f t="shared" si="290"/>
        <v>0</v>
      </c>
      <c r="Z116" s="60">
        <f t="shared" si="268"/>
        <v>0</v>
      </c>
      <c r="AA116" s="57"/>
      <c r="AB116" s="72"/>
      <c r="AC116" s="91"/>
      <c r="AD116" s="270"/>
      <c r="AE116" s="60">
        <f t="shared" si="271"/>
        <v>0</v>
      </c>
      <c r="AF116" s="57"/>
      <c r="AG116" s="91"/>
      <c r="AH116" s="92"/>
      <c r="AI116" s="57"/>
      <c r="AJ116" s="91"/>
      <c r="AK116" s="92"/>
      <c r="AL116" s="57"/>
      <c r="AM116" s="91"/>
      <c r="AN116" s="92"/>
      <c r="AO116" s="57"/>
      <c r="AP116" s="91"/>
      <c r="AQ116" s="92"/>
      <c r="AR116" s="77"/>
      <c r="AS116" s="50"/>
      <c r="AT116" s="57"/>
      <c r="AU116" s="72"/>
      <c r="AV116" s="72">
        <f t="shared" si="291"/>
        <v>0</v>
      </c>
      <c r="AW116" s="73">
        <f t="shared" si="291"/>
        <v>0</v>
      </c>
      <c r="AX116" s="65"/>
      <c r="AY116" s="73"/>
      <c r="AZ116" s="73">
        <f t="shared" si="278"/>
        <v>0</v>
      </c>
      <c r="BA116" s="73">
        <f t="shared" si="278"/>
        <v>0</v>
      </c>
      <c r="BB116" s="57"/>
      <c r="BC116" s="72"/>
      <c r="BD116" s="72">
        <f t="shared" si="292"/>
        <v>0</v>
      </c>
      <c r="BE116" s="73">
        <f t="shared" si="292"/>
        <v>0</v>
      </c>
      <c r="BF116" s="65">
        <f t="shared" si="281"/>
        <v>0</v>
      </c>
      <c r="BG116" s="73">
        <f t="shared" si="282"/>
        <v>0</v>
      </c>
      <c r="BH116" s="79">
        <f t="shared" si="283"/>
        <v>0</v>
      </c>
      <c r="BI116" s="78"/>
      <c r="BJ116" s="50"/>
      <c r="BK116" s="57"/>
      <c r="BL116" s="72"/>
      <c r="BM116" s="72">
        <f t="shared" si="293"/>
        <v>0</v>
      </c>
      <c r="BN116" s="73">
        <f t="shared" si="293"/>
        <v>0</v>
      </c>
      <c r="BO116" s="57"/>
      <c r="BP116" s="72"/>
      <c r="BQ116" s="73">
        <f t="shared" si="294"/>
        <v>0</v>
      </c>
      <c r="BR116" s="79">
        <f t="shared" si="294"/>
        <v>0</v>
      </c>
      <c r="BS116" s="50"/>
      <c r="BT116" s="57"/>
      <c r="BU116" s="72"/>
      <c r="BV116" s="72">
        <f t="shared" si="295"/>
        <v>0</v>
      </c>
      <c r="BW116" s="73">
        <f t="shared" si="295"/>
        <v>0</v>
      </c>
      <c r="BX116" s="65"/>
      <c r="BY116" s="73"/>
      <c r="BZ116" s="73">
        <f t="shared" si="288"/>
        <v>0</v>
      </c>
      <c r="CA116" s="79">
        <f t="shared" si="288"/>
        <v>0</v>
      </c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</row>
    <row r="117" spans="1:130" ht="20" outlineLevel="1" x14ac:dyDescent="0.4">
      <c r="A117" s="69" t="s">
        <v>49</v>
      </c>
      <c r="B117" s="57"/>
      <c r="C117" s="72"/>
      <c r="D117" s="89">
        <v>0</v>
      </c>
      <c r="E117" s="90">
        <v>0</v>
      </c>
      <c r="F117" s="60">
        <f t="shared" si="258"/>
        <v>0</v>
      </c>
      <c r="G117" s="57"/>
      <c r="H117" s="72"/>
      <c r="I117" s="89"/>
      <c r="J117" s="90"/>
      <c r="K117" s="60">
        <f t="shared" si="261"/>
        <v>0</v>
      </c>
      <c r="L117" s="57"/>
      <c r="M117" s="72"/>
      <c r="N117" s="89">
        <v>0</v>
      </c>
      <c r="O117" s="90">
        <v>0</v>
      </c>
      <c r="P117" s="61">
        <f t="shared" si="264"/>
        <v>0</v>
      </c>
      <c r="Q117" s="57"/>
      <c r="R117" s="91">
        <v>0</v>
      </c>
      <c r="S117" s="92">
        <v>0</v>
      </c>
      <c r="T117" s="57"/>
      <c r="U117" s="91">
        <v>0</v>
      </c>
      <c r="V117" s="57"/>
      <c r="W117" s="72"/>
      <c r="X117" s="72">
        <f t="shared" si="289"/>
        <v>0</v>
      </c>
      <c r="Y117" s="73">
        <f t="shared" si="290"/>
        <v>0</v>
      </c>
      <c r="Z117" s="60">
        <f t="shared" si="268"/>
        <v>0</v>
      </c>
      <c r="AA117" s="57"/>
      <c r="AB117" s="72"/>
      <c r="AC117" s="91">
        <v>0</v>
      </c>
      <c r="AD117" s="270">
        <v>0</v>
      </c>
      <c r="AE117" s="60">
        <f t="shared" si="271"/>
        <v>0</v>
      </c>
      <c r="AF117" s="57"/>
      <c r="AG117" s="91">
        <v>0</v>
      </c>
      <c r="AH117" s="92">
        <v>0</v>
      </c>
      <c r="AI117" s="57"/>
      <c r="AJ117" s="91"/>
      <c r="AK117" s="92"/>
      <c r="AL117" s="57"/>
      <c r="AM117" s="91"/>
      <c r="AN117" s="92"/>
      <c r="AO117" s="57"/>
      <c r="AP117" s="91"/>
      <c r="AQ117" s="92"/>
      <c r="AR117" s="77"/>
      <c r="AS117" s="50"/>
      <c r="AT117" s="57"/>
      <c r="AU117" s="72"/>
      <c r="AV117" s="72">
        <f t="shared" si="291"/>
        <v>0</v>
      </c>
      <c r="AW117" s="73">
        <f t="shared" si="291"/>
        <v>0</v>
      </c>
      <c r="AX117" s="65"/>
      <c r="AY117" s="73"/>
      <c r="AZ117" s="73">
        <f t="shared" si="278"/>
        <v>0</v>
      </c>
      <c r="BA117" s="73">
        <f t="shared" si="278"/>
        <v>0</v>
      </c>
      <c r="BB117" s="57"/>
      <c r="BC117" s="72"/>
      <c r="BD117" s="72">
        <f t="shared" si="292"/>
        <v>0</v>
      </c>
      <c r="BE117" s="73">
        <f t="shared" si="292"/>
        <v>0</v>
      </c>
      <c r="BF117" s="65">
        <f t="shared" si="281"/>
        <v>0</v>
      </c>
      <c r="BG117" s="73">
        <f t="shared" si="282"/>
        <v>0</v>
      </c>
      <c r="BH117" s="79">
        <f t="shared" si="283"/>
        <v>0</v>
      </c>
      <c r="BI117" s="78"/>
      <c r="BJ117" s="50"/>
      <c r="BK117" s="57"/>
      <c r="BL117" s="72"/>
      <c r="BM117" s="72">
        <f t="shared" si="293"/>
        <v>0</v>
      </c>
      <c r="BN117" s="73">
        <f t="shared" si="293"/>
        <v>0</v>
      </c>
      <c r="BO117" s="57"/>
      <c r="BP117" s="72"/>
      <c r="BQ117" s="73">
        <f t="shared" si="294"/>
        <v>0</v>
      </c>
      <c r="BR117" s="79">
        <f t="shared" si="294"/>
        <v>0</v>
      </c>
      <c r="BS117" s="50"/>
      <c r="BT117" s="57"/>
      <c r="BU117" s="72"/>
      <c r="BV117" s="72">
        <f t="shared" si="295"/>
        <v>0</v>
      </c>
      <c r="BW117" s="73">
        <f t="shared" si="295"/>
        <v>0</v>
      </c>
      <c r="BX117" s="65"/>
      <c r="BY117" s="73"/>
      <c r="BZ117" s="73">
        <f t="shared" si="288"/>
        <v>0</v>
      </c>
      <c r="CA117" s="79">
        <f t="shared" si="288"/>
        <v>0</v>
      </c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</row>
    <row r="118" spans="1:130" ht="20" hidden="1" outlineLevel="1" x14ac:dyDescent="0.4">
      <c r="A118" s="70" t="s">
        <v>50</v>
      </c>
      <c r="B118" s="57"/>
      <c r="C118" s="72"/>
      <c r="D118" s="89">
        <v>0</v>
      </c>
      <c r="E118" s="90">
        <v>0</v>
      </c>
      <c r="F118" s="60">
        <f t="shared" si="258"/>
        <v>0</v>
      </c>
      <c r="G118" s="57"/>
      <c r="H118" s="72"/>
      <c r="I118" s="89"/>
      <c r="J118" s="90"/>
      <c r="K118" s="60">
        <f t="shared" si="261"/>
        <v>0</v>
      </c>
      <c r="L118" s="57"/>
      <c r="M118" s="72"/>
      <c r="N118" s="89"/>
      <c r="O118" s="90"/>
      <c r="P118" s="61">
        <f t="shared" si="264"/>
        <v>0</v>
      </c>
      <c r="Q118" s="57"/>
      <c r="R118" s="91"/>
      <c r="S118" s="92"/>
      <c r="T118" s="57"/>
      <c r="U118" s="91"/>
      <c r="V118" s="57"/>
      <c r="W118" s="72"/>
      <c r="X118" s="72">
        <f t="shared" si="289"/>
        <v>0</v>
      </c>
      <c r="Y118" s="73">
        <f t="shared" si="290"/>
        <v>0</v>
      </c>
      <c r="Z118" s="60">
        <f t="shared" si="268"/>
        <v>0</v>
      </c>
      <c r="AA118" s="57"/>
      <c r="AB118" s="72"/>
      <c r="AC118" s="91"/>
      <c r="AD118" s="270"/>
      <c r="AE118" s="60">
        <f t="shared" si="271"/>
        <v>0</v>
      </c>
      <c r="AF118" s="57"/>
      <c r="AG118" s="91"/>
      <c r="AH118" s="92"/>
      <c r="AI118" s="57"/>
      <c r="AJ118" s="91"/>
      <c r="AK118" s="92"/>
      <c r="AL118" s="57"/>
      <c r="AM118" s="91"/>
      <c r="AN118" s="92"/>
      <c r="AO118" s="57"/>
      <c r="AP118" s="91"/>
      <c r="AQ118" s="92"/>
      <c r="AR118" s="77"/>
      <c r="AS118" s="50"/>
      <c r="AT118" s="57"/>
      <c r="AU118" s="72"/>
      <c r="AV118" s="72">
        <f t="shared" si="291"/>
        <v>0</v>
      </c>
      <c r="AW118" s="73">
        <f t="shared" si="291"/>
        <v>0</v>
      </c>
      <c r="AX118" s="65"/>
      <c r="AY118" s="73"/>
      <c r="AZ118" s="73">
        <f t="shared" si="278"/>
        <v>0</v>
      </c>
      <c r="BA118" s="73">
        <f t="shared" si="278"/>
        <v>0</v>
      </c>
      <c r="BB118" s="57"/>
      <c r="BC118" s="72"/>
      <c r="BD118" s="72">
        <f t="shared" si="292"/>
        <v>0</v>
      </c>
      <c r="BE118" s="73">
        <f t="shared" si="292"/>
        <v>0</v>
      </c>
      <c r="BF118" s="65">
        <f t="shared" si="281"/>
        <v>0</v>
      </c>
      <c r="BG118" s="73">
        <f t="shared" si="282"/>
        <v>0</v>
      </c>
      <c r="BH118" s="79">
        <f t="shared" si="283"/>
        <v>0</v>
      </c>
      <c r="BI118" s="78"/>
      <c r="BJ118" s="50"/>
      <c r="BK118" s="57"/>
      <c r="BL118" s="72"/>
      <c r="BM118" s="72">
        <f t="shared" si="293"/>
        <v>0</v>
      </c>
      <c r="BN118" s="73">
        <f t="shared" si="293"/>
        <v>0</v>
      </c>
      <c r="BO118" s="57"/>
      <c r="BP118" s="72"/>
      <c r="BQ118" s="73">
        <f t="shared" si="294"/>
        <v>0</v>
      </c>
      <c r="BR118" s="79">
        <f t="shared" si="294"/>
        <v>0</v>
      </c>
      <c r="BS118" s="50"/>
      <c r="BT118" s="57"/>
      <c r="BU118" s="72"/>
      <c r="BV118" s="72">
        <f t="shared" si="295"/>
        <v>0</v>
      </c>
      <c r="BW118" s="73">
        <f t="shared" si="295"/>
        <v>0</v>
      </c>
      <c r="BX118" s="65"/>
      <c r="BY118" s="73"/>
      <c r="BZ118" s="73">
        <f t="shared" si="288"/>
        <v>0</v>
      </c>
      <c r="CA118" s="79">
        <f t="shared" si="288"/>
        <v>0</v>
      </c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</row>
    <row r="119" spans="1:130" ht="20" hidden="1" outlineLevel="1" x14ac:dyDescent="0.4">
      <c r="A119" s="70" t="s">
        <v>51</v>
      </c>
      <c r="B119" s="57"/>
      <c r="C119" s="72"/>
      <c r="D119" s="89">
        <v>0</v>
      </c>
      <c r="E119" s="90">
        <v>0</v>
      </c>
      <c r="F119" s="60">
        <f t="shared" si="258"/>
        <v>0</v>
      </c>
      <c r="G119" s="57"/>
      <c r="H119" s="72"/>
      <c r="I119" s="89"/>
      <c r="J119" s="90"/>
      <c r="K119" s="60">
        <f t="shared" si="261"/>
        <v>0</v>
      </c>
      <c r="L119" s="57"/>
      <c r="M119" s="72"/>
      <c r="N119" s="89"/>
      <c r="O119" s="90"/>
      <c r="P119" s="61">
        <f t="shared" si="264"/>
        <v>0</v>
      </c>
      <c r="Q119" s="57"/>
      <c r="R119" s="91"/>
      <c r="S119" s="92"/>
      <c r="T119" s="57"/>
      <c r="U119" s="91"/>
      <c r="V119" s="57"/>
      <c r="W119" s="72"/>
      <c r="X119" s="72">
        <f t="shared" si="289"/>
        <v>0</v>
      </c>
      <c r="Y119" s="73">
        <f t="shared" si="290"/>
        <v>0</v>
      </c>
      <c r="Z119" s="60">
        <f t="shared" si="268"/>
        <v>0</v>
      </c>
      <c r="AA119" s="57"/>
      <c r="AB119" s="72"/>
      <c r="AC119" s="91"/>
      <c r="AD119" s="270"/>
      <c r="AE119" s="60">
        <f t="shared" si="271"/>
        <v>0</v>
      </c>
      <c r="AF119" s="57"/>
      <c r="AG119" s="91"/>
      <c r="AH119" s="92"/>
      <c r="AI119" s="57"/>
      <c r="AJ119" s="91"/>
      <c r="AK119" s="92"/>
      <c r="AL119" s="57"/>
      <c r="AM119" s="91"/>
      <c r="AN119" s="92"/>
      <c r="AO119" s="57"/>
      <c r="AP119" s="91"/>
      <c r="AQ119" s="92"/>
      <c r="AR119" s="77"/>
      <c r="AS119" s="50"/>
      <c r="AT119" s="57"/>
      <c r="AU119" s="72"/>
      <c r="AV119" s="72">
        <f t="shared" si="291"/>
        <v>0</v>
      </c>
      <c r="AW119" s="73">
        <f t="shared" si="291"/>
        <v>0</v>
      </c>
      <c r="AX119" s="65"/>
      <c r="AY119" s="73"/>
      <c r="AZ119" s="73">
        <f t="shared" si="278"/>
        <v>0</v>
      </c>
      <c r="BA119" s="73">
        <f t="shared" si="278"/>
        <v>0</v>
      </c>
      <c r="BB119" s="57"/>
      <c r="BC119" s="72"/>
      <c r="BD119" s="72">
        <f t="shared" si="292"/>
        <v>0</v>
      </c>
      <c r="BE119" s="73">
        <f t="shared" si="292"/>
        <v>0</v>
      </c>
      <c r="BF119" s="65">
        <f t="shared" si="281"/>
        <v>0</v>
      </c>
      <c r="BG119" s="73">
        <f t="shared" si="282"/>
        <v>0</v>
      </c>
      <c r="BH119" s="79">
        <f t="shared" si="283"/>
        <v>0</v>
      </c>
      <c r="BI119" s="78"/>
      <c r="BJ119" s="50"/>
      <c r="BK119" s="57"/>
      <c r="BL119" s="72"/>
      <c r="BM119" s="72">
        <f t="shared" si="293"/>
        <v>0</v>
      </c>
      <c r="BN119" s="73">
        <f t="shared" si="293"/>
        <v>0</v>
      </c>
      <c r="BO119" s="57"/>
      <c r="BP119" s="72"/>
      <c r="BQ119" s="73">
        <f t="shared" si="294"/>
        <v>0</v>
      </c>
      <c r="BR119" s="79">
        <f t="shared" si="294"/>
        <v>0</v>
      </c>
      <c r="BS119" s="50"/>
      <c r="BT119" s="57"/>
      <c r="BU119" s="72"/>
      <c r="BV119" s="72">
        <f t="shared" si="295"/>
        <v>0</v>
      </c>
      <c r="BW119" s="73">
        <f t="shared" si="295"/>
        <v>0</v>
      </c>
      <c r="BX119" s="65"/>
      <c r="BY119" s="73"/>
      <c r="BZ119" s="73">
        <f t="shared" si="288"/>
        <v>0</v>
      </c>
      <c r="CA119" s="79">
        <f t="shared" si="288"/>
        <v>0</v>
      </c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</row>
    <row r="120" spans="1:130" ht="20" hidden="1" outlineLevel="1" x14ac:dyDescent="0.4">
      <c r="A120" s="69" t="s">
        <v>52</v>
      </c>
      <c r="B120" s="57"/>
      <c r="C120" s="89">
        <v>0</v>
      </c>
      <c r="D120" s="72"/>
      <c r="E120" s="73"/>
      <c r="F120" s="76"/>
      <c r="G120" s="57"/>
      <c r="H120" s="89"/>
      <c r="I120" s="72"/>
      <c r="J120" s="73"/>
      <c r="K120" s="76"/>
      <c r="L120" s="57"/>
      <c r="M120" s="89"/>
      <c r="N120" s="72"/>
      <c r="O120" s="73"/>
      <c r="P120" s="80"/>
      <c r="Q120" s="93"/>
      <c r="R120" s="72"/>
      <c r="S120" s="76"/>
      <c r="T120" s="93"/>
      <c r="U120" s="72"/>
      <c r="V120" s="57"/>
      <c r="W120" s="72">
        <f>M120+Q120-T120</f>
        <v>0</v>
      </c>
      <c r="X120" s="72"/>
      <c r="Y120" s="73"/>
      <c r="Z120" s="76"/>
      <c r="AA120" s="57"/>
      <c r="AB120" s="91"/>
      <c r="AC120" s="72"/>
      <c r="AD120" s="73"/>
      <c r="AE120" s="76"/>
      <c r="AF120" s="93"/>
      <c r="AG120" s="72"/>
      <c r="AH120" s="76"/>
      <c r="AI120" s="93"/>
      <c r="AJ120" s="72"/>
      <c r="AK120" s="76"/>
      <c r="AL120" s="93"/>
      <c r="AM120" s="72"/>
      <c r="AN120" s="76"/>
      <c r="AO120" s="93"/>
      <c r="AP120" s="72"/>
      <c r="AQ120" s="76"/>
      <c r="AR120" s="77"/>
      <c r="AS120" s="50"/>
      <c r="AT120" s="57"/>
      <c r="AU120" s="72">
        <f>AB120-M120</f>
        <v>0</v>
      </c>
      <c r="AV120" s="72"/>
      <c r="AW120" s="73"/>
      <c r="AX120" s="65"/>
      <c r="AY120" s="73">
        <f>IF(M120=0,0,AB120/M120*100)</f>
        <v>0</v>
      </c>
      <c r="AZ120" s="73"/>
      <c r="BA120" s="73"/>
      <c r="BB120" s="57"/>
      <c r="BC120" s="72">
        <f>AB120-M120-AF120-AI120-AL120-AO120</f>
        <v>0</v>
      </c>
      <c r="BD120" s="72"/>
      <c r="BE120" s="73"/>
      <c r="BF120" s="57"/>
      <c r="BG120" s="72"/>
      <c r="BH120" s="76"/>
      <c r="BI120" s="78"/>
      <c r="BJ120" s="50"/>
      <c r="BK120" s="57"/>
      <c r="BL120" s="72">
        <f>AB120-W120</f>
        <v>0</v>
      </c>
      <c r="BM120" s="72"/>
      <c r="BN120" s="73"/>
      <c r="BO120" s="57"/>
      <c r="BP120" s="73">
        <f>IF(W120=0,0,AB120/W120*100)</f>
        <v>0</v>
      </c>
      <c r="BQ120" s="72"/>
      <c r="BR120" s="79"/>
      <c r="BS120" s="50"/>
      <c r="BT120" s="57"/>
      <c r="BU120" s="72">
        <f>AB120-C120</f>
        <v>0</v>
      </c>
      <c r="BV120" s="72"/>
      <c r="BW120" s="73"/>
      <c r="BX120" s="65"/>
      <c r="BY120" s="73">
        <f>IF(C120=0,0,AB120/C120*100)</f>
        <v>0</v>
      </c>
      <c r="BZ120" s="73"/>
      <c r="CA120" s="79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</row>
    <row r="121" spans="1:130" ht="18" hidden="1" customHeight="1" outlineLevel="1" x14ac:dyDescent="0.4">
      <c r="A121" s="94" t="s">
        <v>63</v>
      </c>
      <c r="B121" s="57">
        <f>C121+D121</f>
        <v>0</v>
      </c>
      <c r="C121" s="89"/>
      <c r="D121" s="72">
        <f>D122+D125+SUM(D128:D130)</f>
        <v>0</v>
      </c>
      <c r="E121" s="73">
        <f>E122+E125+SUM(E128:E130)</f>
        <v>0</v>
      </c>
      <c r="F121" s="60">
        <f t="shared" ref="F121:F130" si="296">IF(E121=0,0,ROUND(D121/E121/12,0))</f>
        <v>0</v>
      </c>
      <c r="G121" s="57">
        <f>H121+I121</f>
        <v>0</v>
      </c>
      <c r="H121" s="89"/>
      <c r="I121" s="72">
        <f t="shared" ref="I121" si="297">I122+I125+SUM(I128:I130)</f>
        <v>0</v>
      </c>
      <c r="J121" s="73">
        <f t="shared" ref="J121" si="298">J122+J125+SUM(J128:J130)</f>
        <v>0</v>
      </c>
      <c r="K121" s="60">
        <f t="shared" ref="K121:K130" si="299">IF(J121=0,0,ROUND(I121/J121/12,0))</f>
        <v>0</v>
      </c>
      <c r="L121" s="57">
        <f>M121+N121</f>
        <v>0</v>
      </c>
      <c r="M121" s="89">
        <v>0</v>
      </c>
      <c r="N121" s="72">
        <f t="shared" ref="N121" si="300">N122+N125+SUM(N128:N130)</f>
        <v>0</v>
      </c>
      <c r="O121" s="73">
        <f t="shared" ref="O121" si="301">O122+O125+SUM(O128:O130)</f>
        <v>0</v>
      </c>
      <c r="P121" s="61">
        <f t="shared" ref="P121:P130" si="302">IF(O121=0,0,ROUND(N121/O121/12,0))</f>
        <v>0</v>
      </c>
      <c r="Q121" s="93"/>
      <c r="R121" s="72">
        <f t="shared" ref="R121" si="303">R122+R125+SUM(R128:R130)</f>
        <v>0</v>
      </c>
      <c r="S121" s="76">
        <f t="shared" ref="S121" si="304">S122+S125+SUM(S128:S130)</f>
        <v>0</v>
      </c>
      <c r="T121" s="93"/>
      <c r="U121" s="72">
        <f>U122+U125+SUM(U128:U130)</f>
        <v>0</v>
      </c>
      <c r="V121" s="57">
        <f>W121+X121</f>
        <v>0</v>
      </c>
      <c r="W121" s="72">
        <f>M121+Q121-T121</f>
        <v>0</v>
      </c>
      <c r="X121" s="72">
        <f t="shared" ref="X121:Y121" si="305">X122+X125+SUM(X128:X130)</f>
        <v>0</v>
      </c>
      <c r="Y121" s="73">
        <f t="shared" si="305"/>
        <v>0</v>
      </c>
      <c r="Z121" s="60">
        <f t="shared" ref="Z121:Z130" si="306">IF(Y121=0,0,ROUND(X121/Y121/12,0))</f>
        <v>0</v>
      </c>
      <c r="AA121" s="57">
        <f>AB121+AC121</f>
        <v>0</v>
      </c>
      <c r="AB121" s="91"/>
      <c r="AC121" s="72">
        <f t="shared" ref="AC121" si="307">AC122+AC125+SUM(AC128:AC130)</f>
        <v>0</v>
      </c>
      <c r="AD121" s="73">
        <f t="shared" ref="AD121" si="308">AD122+AD125+SUM(AD128:AD130)</f>
        <v>0</v>
      </c>
      <c r="AE121" s="60">
        <f t="shared" ref="AE121:AE130" si="309">IF(AD121=0,0,ROUND(AC121/AD121/12,0))</f>
        <v>0</v>
      </c>
      <c r="AF121" s="93"/>
      <c r="AG121" s="72">
        <f t="shared" ref="AG121" si="310">AG122+AG125+SUM(AG128:AG130)</f>
        <v>0</v>
      </c>
      <c r="AH121" s="76">
        <f t="shared" ref="AH121" si="311">AH122+AH125+SUM(AH128:AH130)</f>
        <v>0</v>
      </c>
      <c r="AI121" s="93"/>
      <c r="AJ121" s="72">
        <f t="shared" ref="AJ121:AK121" si="312">AJ122+AJ125+SUM(AJ128:AJ130)</f>
        <v>0</v>
      </c>
      <c r="AK121" s="76">
        <f t="shared" si="312"/>
        <v>0</v>
      </c>
      <c r="AL121" s="93"/>
      <c r="AM121" s="72">
        <f t="shared" ref="AM121:AN121" si="313">AM122+AM125+SUM(AM128:AM130)</f>
        <v>0</v>
      </c>
      <c r="AN121" s="76">
        <f t="shared" si="313"/>
        <v>0</v>
      </c>
      <c r="AO121" s="93"/>
      <c r="AP121" s="72">
        <f t="shared" ref="AP121:AQ121" si="314">AP122+AP125+SUM(AP128:AP130)</f>
        <v>0</v>
      </c>
      <c r="AQ121" s="76">
        <f t="shared" si="314"/>
        <v>0</v>
      </c>
      <c r="AR121" s="77"/>
      <c r="AS121" s="50"/>
      <c r="AT121" s="57">
        <f>AU121+AV121</f>
        <v>0</v>
      </c>
      <c r="AU121" s="72">
        <f>AB121-M121</f>
        <v>0</v>
      </c>
      <c r="AV121" s="72">
        <f t="shared" ref="AV121:AW121" si="315">AV122+AV125+SUM(AV128:AV130)</f>
        <v>0</v>
      </c>
      <c r="AW121" s="73">
        <f t="shared" si="315"/>
        <v>0</v>
      </c>
      <c r="AX121" s="65">
        <f>IF(L121=0,0,AA121/L121*100)</f>
        <v>0</v>
      </c>
      <c r="AY121" s="73">
        <f>IF(M121=0,0,AB121/M121*100)</f>
        <v>0</v>
      </c>
      <c r="AZ121" s="73">
        <f t="shared" ref="AZ121:BA130" si="316">IF(N121=0,0,AC121/N121*100)</f>
        <v>0</v>
      </c>
      <c r="BA121" s="73">
        <f t="shared" si="316"/>
        <v>0</v>
      </c>
      <c r="BB121" s="57">
        <f>BC121+BD121</f>
        <v>0</v>
      </c>
      <c r="BC121" s="72">
        <f>AB121-M121-AF121-AI121-AL121-AO121</f>
        <v>0</v>
      </c>
      <c r="BD121" s="72">
        <f t="shared" ref="BD121" si="317">BD122+BD125+SUM(BD128:BD130)</f>
        <v>0</v>
      </c>
      <c r="BE121" s="73">
        <f t="shared" ref="BE121" si="318">BE122+BE125+SUM(BE128:BE130)</f>
        <v>0</v>
      </c>
      <c r="BF121" s="65">
        <f t="shared" ref="BF121:BF130" si="319">IF(F121=0,0,AE121/F121*100)</f>
        <v>0</v>
      </c>
      <c r="BG121" s="73">
        <f t="shared" ref="BG121:BG130" si="320">IF(K121=0,0,AE121/K121*100)</f>
        <v>0</v>
      </c>
      <c r="BH121" s="79">
        <f t="shared" ref="BH121:BH130" si="321">IF(P121=0,0,AE121/P121*100)</f>
        <v>0</v>
      </c>
      <c r="BI121" s="78"/>
      <c r="BJ121" s="50"/>
      <c r="BK121" s="57">
        <f>BL121+BM121</f>
        <v>0</v>
      </c>
      <c r="BL121" s="72">
        <f>AB121-W121</f>
        <v>0</v>
      </c>
      <c r="BM121" s="72">
        <f t="shared" ref="BM121" si="322">BM122+BM125+SUM(BM128:BM130)</f>
        <v>0</v>
      </c>
      <c r="BN121" s="73">
        <f t="shared" ref="BN121" si="323">BN122+BN125+SUM(BN128:BN130)</f>
        <v>0</v>
      </c>
      <c r="BO121" s="65">
        <f>IF(V121=0,0,AA121/V121*100)</f>
        <v>0</v>
      </c>
      <c r="BP121" s="73">
        <f>IF(W121=0,0,AB121/W121*100)</f>
        <v>0</v>
      </c>
      <c r="BQ121" s="73">
        <f>IF(X121=0,0,AC121/X121*100)</f>
        <v>0</v>
      </c>
      <c r="BR121" s="79">
        <f>IF(Y121=0,0,AD121/Y121*100)</f>
        <v>0</v>
      </c>
      <c r="BS121" s="50"/>
      <c r="BT121" s="57">
        <f>BU121+BV121</f>
        <v>0</v>
      </c>
      <c r="BU121" s="72">
        <f>AB121-C121</f>
        <v>0</v>
      </c>
      <c r="BV121" s="72">
        <f t="shared" ref="BV121" si="324">BV122+BV125+SUM(BV128:BV130)</f>
        <v>0</v>
      </c>
      <c r="BW121" s="73">
        <f t="shared" ref="BW121" si="325">BW122+BW125+SUM(BW128:BW130)</f>
        <v>0</v>
      </c>
      <c r="BX121" s="65">
        <f>IF(B121=0,0,AA121/B121*100)</f>
        <v>0</v>
      </c>
      <c r="BY121" s="73">
        <f>IF(C121=0,0,AB121/C121*100)</f>
        <v>0</v>
      </c>
      <c r="BZ121" s="73">
        <f t="shared" ref="BZ121:CA130" si="326">IF(D121=0,0,AC121/D121*100)</f>
        <v>0</v>
      </c>
      <c r="CA121" s="79">
        <f t="shared" si="326"/>
        <v>0</v>
      </c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</row>
    <row r="122" spans="1:130" ht="20" hidden="1" outlineLevel="1" x14ac:dyDescent="0.4">
      <c r="A122" s="56" t="s">
        <v>43</v>
      </c>
      <c r="B122" s="57"/>
      <c r="C122" s="72"/>
      <c r="D122" s="89">
        <v>0</v>
      </c>
      <c r="E122" s="90">
        <v>0</v>
      </c>
      <c r="F122" s="60">
        <f t="shared" si="296"/>
        <v>0</v>
      </c>
      <c r="G122" s="57"/>
      <c r="H122" s="72"/>
      <c r="I122" s="89"/>
      <c r="J122" s="90"/>
      <c r="K122" s="60">
        <f t="shared" si="299"/>
        <v>0</v>
      </c>
      <c r="L122" s="57"/>
      <c r="M122" s="72"/>
      <c r="N122" s="89">
        <v>0</v>
      </c>
      <c r="O122" s="90">
        <v>0</v>
      </c>
      <c r="P122" s="61">
        <f t="shared" si="302"/>
        <v>0</v>
      </c>
      <c r="Q122" s="57"/>
      <c r="R122" s="91"/>
      <c r="S122" s="92"/>
      <c r="T122" s="57"/>
      <c r="U122" s="91"/>
      <c r="V122" s="57"/>
      <c r="W122" s="72"/>
      <c r="X122" s="72">
        <f t="shared" ref="X122:X130" si="327">N122+R122-U122</f>
        <v>0</v>
      </c>
      <c r="Y122" s="73">
        <f t="shared" ref="Y122:Y130" si="328">O122+S122</f>
        <v>0</v>
      </c>
      <c r="Z122" s="60">
        <f t="shared" si="306"/>
        <v>0</v>
      </c>
      <c r="AA122" s="57"/>
      <c r="AB122" s="72"/>
      <c r="AC122" s="91"/>
      <c r="AD122" s="270"/>
      <c r="AE122" s="60">
        <f t="shared" si="309"/>
        <v>0</v>
      </c>
      <c r="AF122" s="57"/>
      <c r="AG122" s="91"/>
      <c r="AH122" s="92"/>
      <c r="AI122" s="57"/>
      <c r="AJ122" s="91"/>
      <c r="AK122" s="92"/>
      <c r="AL122" s="57"/>
      <c r="AM122" s="91"/>
      <c r="AN122" s="92"/>
      <c r="AO122" s="57"/>
      <c r="AP122" s="91"/>
      <c r="AQ122" s="92"/>
      <c r="AR122" s="77"/>
      <c r="AS122" s="50"/>
      <c r="AT122" s="57"/>
      <c r="AU122" s="72"/>
      <c r="AV122" s="72">
        <f t="shared" ref="AV122:AW130" si="329">AC122-N122</f>
        <v>0</v>
      </c>
      <c r="AW122" s="73">
        <f t="shared" si="329"/>
        <v>0</v>
      </c>
      <c r="AX122" s="65"/>
      <c r="AY122" s="73"/>
      <c r="AZ122" s="73">
        <f t="shared" si="316"/>
        <v>0</v>
      </c>
      <c r="BA122" s="73">
        <f t="shared" si="316"/>
        <v>0</v>
      </c>
      <c r="BB122" s="57"/>
      <c r="BC122" s="72"/>
      <c r="BD122" s="72">
        <f t="shared" ref="BD122:BE130" si="330">AC122-N122-AG122-AJ122-AM122-AP122</f>
        <v>0</v>
      </c>
      <c r="BE122" s="73">
        <f t="shared" si="330"/>
        <v>0</v>
      </c>
      <c r="BF122" s="65">
        <f t="shared" si="319"/>
        <v>0</v>
      </c>
      <c r="BG122" s="73">
        <f t="shared" si="320"/>
        <v>0</v>
      </c>
      <c r="BH122" s="79">
        <f t="shared" si="321"/>
        <v>0</v>
      </c>
      <c r="BI122" s="78"/>
      <c r="BJ122" s="50"/>
      <c r="BK122" s="57"/>
      <c r="BL122" s="72"/>
      <c r="BM122" s="72">
        <f t="shared" ref="BM122:BN130" si="331">AC122-X122</f>
        <v>0</v>
      </c>
      <c r="BN122" s="73">
        <f t="shared" si="331"/>
        <v>0</v>
      </c>
      <c r="BO122" s="57"/>
      <c r="BP122" s="72"/>
      <c r="BQ122" s="73">
        <f t="shared" ref="BQ122:BR130" si="332">IF(X122=0,0,AC122/X122*100)</f>
        <v>0</v>
      </c>
      <c r="BR122" s="79">
        <f t="shared" si="332"/>
        <v>0</v>
      </c>
      <c r="BS122" s="50"/>
      <c r="BT122" s="57"/>
      <c r="BU122" s="72"/>
      <c r="BV122" s="72">
        <f t="shared" ref="BV122:BW130" si="333">AC122-D122</f>
        <v>0</v>
      </c>
      <c r="BW122" s="73">
        <f t="shared" si="333"/>
        <v>0</v>
      </c>
      <c r="BX122" s="65"/>
      <c r="BY122" s="73"/>
      <c r="BZ122" s="73">
        <f t="shared" si="326"/>
        <v>0</v>
      </c>
      <c r="CA122" s="79">
        <f t="shared" si="326"/>
        <v>0</v>
      </c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</row>
    <row r="123" spans="1:130" ht="20" hidden="1" outlineLevel="1" x14ac:dyDescent="0.4">
      <c r="A123" s="56" t="s">
        <v>44</v>
      </c>
      <c r="B123" s="57"/>
      <c r="C123" s="72"/>
      <c r="D123" s="89">
        <v>0</v>
      </c>
      <c r="E123" s="90">
        <v>0</v>
      </c>
      <c r="F123" s="60">
        <f t="shared" si="296"/>
        <v>0</v>
      </c>
      <c r="G123" s="57"/>
      <c r="H123" s="72"/>
      <c r="I123" s="89"/>
      <c r="J123" s="90"/>
      <c r="K123" s="60">
        <f t="shared" si="299"/>
        <v>0</v>
      </c>
      <c r="L123" s="57"/>
      <c r="M123" s="72"/>
      <c r="N123" s="89"/>
      <c r="O123" s="90"/>
      <c r="P123" s="61">
        <f t="shared" si="302"/>
        <v>0</v>
      </c>
      <c r="Q123" s="57"/>
      <c r="R123" s="91"/>
      <c r="S123" s="92"/>
      <c r="T123" s="57"/>
      <c r="U123" s="91"/>
      <c r="V123" s="57"/>
      <c r="W123" s="72"/>
      <c r="X123" s="72">
        <f t="shared" si="327"/>
        <v>0</v>
      </c>
      <c r="Y123" s="73">
        <f t="shared" si="328"/>
        <v>0</v>
      </c>
      <c r="Z123" s="60">
        <f t="shared" si="306"/>
        <v>0</v>
      </c>
      <c r="AA123" s="57"/>
      <c r="AB123" s="72"/>
      <c r="AC123" s="91"/>
      <c r="AD123" s="270"/>
      <c r="AE123" s="60">
        <f t="shared" si="309"/>
        <v>0</v>
      </c>
      <c r="AF123" s="57"/>
      <c r="AG123" s="91"/>
      <c r="AH123" s="92"/>
      <c r="AI123" s="57"/>
      <c r="AJ123" s="91"/>
      <c r="AK123" s="92"/>
      <c r="AL123" s="57"/>
      <c r="AM123" s="91"/>
      <c r="AN123" s="92"/>
      <c r="AO123" s="57"/>
      <c r="AP123" s="91"/>
      <c r="AQ123" s="92"/>
      <c r="AR123" s="77"/>
      <c r="AS123" s="50"/>
      <c r="AT123" s="57"/>
      <c r="AU123" s="72"/>
      <c r="AV123" s="72">
        <f t="shared" si="329"/>
        <v>0</v>
      </c>
      <c r="AW123" s="73">
        <f t="shared" si="329"/>
        <v>0</v>
      </c>
      <c r="AX123" s="65"/>
      <c r="AY123" s="73"/>
      <c r="AZ123" s="73">
        <f t="shared" si="316"/>
        <v>0</v>
      </c>
      <c r="BA123" s="73">
        <f t="shared" si="316"/>
        <v>0</v>
      </c>
      <c r="BB123" s="57"/>
      <c r="BC123" s="72"/>
      <c r="BD123" s="72">
        <f t="shared" si="330"/>
        <v>0</v>
      </c>
      <c r="BE123" s="73">
        <f t="shared" si="330"/>
        <v>0</v>
      </c>
      <c r="BF123" s="65">
        <f t="shared" si="319"/>
        <v>0</v>
      </c>
      <c r="BG123" s="73">
        <f t="shared" si="320"/>
        <v>0</v>
      </c>
      <c r="BH123" s="79">
        <f t="shared" si="321"/>
        <v>0</v>
      </c>
      <c r="BI123" s="78"/>
      <c r="BJ123" s="50"/>
      <c r="BK123" s="57"/>
      <c r="BL123" s="72"/>
      <c r="BM123" s="72">
        <f t="shared" si="331"/>
        <v>0</v>
      </c>
      <c r="BN123" s="73">
        <f t="shared" si="331"/>
        <v>0</v>
      </c>
      <c r="BO123" s="57"/>
      <c r="BP123" s="72"/>
      <c r="BQ123" s="73">
        <f t="shared" si="332"/>
        <v>0</v>
      </c>
      <c r="BR123" s="79">
        <f t="shared" si="332"/>
        <v>0</v>
      </c>
      <c r="BS123" s="50"/>
      <c r="BT123" s="57"/>
      <c r="BU123" s="72"/>
      <c r="BV123" s="72">
        <f t="shared" si="333"/>
        <v>0</v>
      </c>
      <c r="BW123" s="73">
        <f t="shared" si="333"/>
        <v>0</v>
      </c>
      <c r="BX123" s="65"/>
      <c r="BY123" s="73"/>
      <c r="BZ123" s="73">
        <f t="shared" si="326"/>
        <v>0</v>
      </c>
      <c r="CA123" s="79">
        <f t="shared" si="326"/>
        <v>0</v>
      </c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</row>
    <row r="124" spans="1:130" ht="20" hidden="1" outlineLevel="1" x14ac:dyDescent="0.4">
      <c r="A124" s="56" t="s">
        <v>45</v>
      </c>
      <c r="B124" s="57"/>
      <c r="C124" s="72"/>
      <c r="D124" s="89">
        <v>0</v>
      </c>
      <c r="E124" s="90">
        <v>0</v>
      </c>
      <c r="F124" s="60">
        <f t="shared" si="296"/>
        <v>0</v>
      </c>
      <c r="G124" s="57"/>
      <c r="H124" s="72"/>
      <c r="I124" s="89"/>
      <c r="J124" s="90"/>
      <c r="K124" s="60">
        <f t="shared" si="299"/>
        <v>0</v>
      </c>
      <c r="L124" s="57"/>
      <c r="M124" s="72"/>
      <c r="N124" s="89"/>
      <c r="O124" s="90"/>
      <c r="P124" s="61">
        <f t="shared" si="302"/>
        <v>0</v>
      </c>
      <c r="Q124" s="57"/>
      <c r="R124" s="91"/>
      <c r="S124" s="92"/>
      <c r="T124" s="57"/>
      <c r="U124" s="91"/>
      <c r="V124" s="57"/>
      <c r="W124" s="72"/>
      <c r="X124" s="72">
        <f t="shared" si="327"/>
        <v>0</v>
      </c>
      <c r="Y124" s="73">
        <f t="shared" si="328"/>
        <v>0</v>
      </c>
      <c r="Z124" s="60">
        <f t="shared" si="306"/>
        <v>0</v>
      </c>
      <c r="AA124" s="57"/>
      <c r="AB124" s="72"/>
      <c r="AC124" s="91"/>
      <c r="AD124" s="270"/>
      <c r="AE124" s="60">
        <f t="shared" si="309"/>
        <v>0</v>
      </c>
      <c r="AF124" s="57"/>
      <c r="AG124" s="91"/>
      <c r="AH124" s="92"/>
      <c r="AI124" s="57"/>
      <c r="AJ124" s="91"/>
      <c r="AK124" s="92"/>
      <c r="AL124" s="57"/>
      <c r="AM124" s="91"/>
      <c r="AN124" s="92"/>
      <c r="AO124" s="57"/>
      <c r="AP124" s="91"/>
      <c r="AQ124" s="92"/>
      <c r="AR124" s="77"/>
      <c r="AS124" s="50"/>
      <c r="AT124" s="57"/>
      <c r="AU124" s="72"/>
      <c r="AV124" s="72">
        <f t="shared" si="329"/>
        <v>0</v>
      </c>
      <c r="AW124" s="73">
        <f t="shared" si="329"/>
        <v>0</v>
      </c>
      <c r="AX124" s="65"/>
      <c r="AY124" s="73"/>
      <c r="AZ124" s="73">
        <f t="shared" si="316"/>
        <v>0</v>
      </c>
      <c r="BA124" s="73">
        <f t="shared" si="316"/>
        <v>0</v>
      </c>
      <c r="BB124" s="57"/>
      <c r="BC124" s="72"/>
      <c r="BD124" s="72">
        <f t="shared" si="330"/>
        <v>0</v>
      </c>
      <c r="BE124" s="73">
        <f t="shared" si="330"/>
        <v>0</v>
      </c>
      <c r="BF124" s="65">
        <f t="shared" si="319"/>
        <v>0</v>
      </c>
      <c r="BG124" s="73">
        <f t="shared" si="320"/>
        <v>0</v>
      </c>
      <c r="BH124" s="79">
        <f t="shared" si="321"/>
        <v>0</v>
      </c>
      <c r="BI124" s="78"/>
      <c r="BJ124" s="50"/>
      <c r="BK124" s="57"/>
      <c r="BL124" s="72"/>
      <c r="BM124" s="72">
        <f t="shared" si="331"/>
        <v>0</v>
      </c>
      <c r="BN124" s="73">
        <f t="shared" si="331"/>
        <v>0</v>
      </c>
      <c r="BO124" s="57"/>
      <c r="BP124" s="72"/>
      <c r="BQ124" s="73">
        <f t="shared" si="332"/>
        <v>0</v>
      </c>
      <c r="BR124" s="79">
        <f t="shared" si="332"/>
        <v>0</v>
      </c>
      <c r="BS124" s="50"/>
      <c r="BT124" s="57"/>
      <c r="BU124" s="72"/>
      <c r="BV124" s="72">
        <f t="shared" si="333"/>
        <v>0</v>
      </c>
      <c r="BW124" s="73">
        <f t="shared" si="333"/>
        <v>0</v>
      </c>
      <c r="BX124" s="65"/>
      <c r="BY124" s="73"/>
      <c r="BZ124" s="73">
        <f t="shared" si="326"/>
        <v>0</v>
      </c>
      <c r="CA124" s="79">
        <f t="shared" si="326"/>
        <v>0</v>
      </c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</row>
    <row r="125" spans="1:130" ht="20" hidden="1" outlineLevel="1" x14ac:dyDescent="0.4">
      <c r="A125" s="69" t="s">
        <v>46</v>
      </c>
      <c r="B125" s="57"/>
      <c r="C125" s="72"/>
      <c r="D125" s="89">
        <v>0</v>
      </c>
      <c r="E125" s="90">
        <v>0</v>
      </c>
      <c r="F125" s="60">
        <f t="shared" si="296"/>
        <v>0</v>
      </c>
      <c r="G125" s="57"/>
      <c r="H125" s="72"/>
      <c r="I125" s="89"/>
      <c r="J125" s="90"/>
      <c r="K125" s="60">
        <f t="shared" si="299"/>
        <v>0</v>
      </c>
      <c r="L125" s="57"/>
      <c r="M125" s="72"/>
      <c r="N125" s="89"/>
      <c r="O125" s="90"/>
      <c r="P125" s="61">
        <f t="shared" si="302"/>
        <v>0</v>
      </c>
      <c r="Q125" s="57"/>
      <c r="R125" s="91"/>
      <c r="S125" s="92"/>
      <c r="T125" s="57"/>
      <c r="U125" s="91"/>
      <c r="V125" s="57"/>
      <c r="W125" s="72"/>
      <c r="X125" s="72">
        <f t="shared" si="327"/>
        <v>0</v>
      </c>
      <c r="Y125" s="73">
        <f t="shared" si="328"/>
        <v>0</v>
      </c>
      <c r="Z125" s="60">
        <f t="shared" si="306"/>
        <v>0</v>
      </c>
      <c r="AA125" s="57"/>
      <c r="AB125" s="72"/>
      <c r="AC125" s="91"/>
      <c r="AD125" s="270"/>
      <c r="AE125" s="60">
        <f t="shared" si="309"/>
        <v>0</v>
      </c>
      <c r="AF125" s="57"/>
      <c r="AG125" s="91"/>
      <c r="AH125" s="92"/>
      <c r="AI125" s="57"/>
      <c r="AJ125" s="91"/>
      <c r="AK125" s="92"/>
      <c r="AL125" s="57"/>
      <c r="AM125" s="91"/>
      <c r="AN125" s="92"/>
      <c r="AO125" s="57"/>
      <c r="AP125" s="91"/>
      <c r="AQ125" s="92"/>
      <c r="AR125" s="77"/>
      <c r="AS125" s="50"/>
      <c r="AT125" s="57"/>
      <c r="AU125" s="72"/>
      <c r="AV125" s="72">
        <f t="shared" si="329"/>
        <v>0</v>
      </c>
      <c r="AW125" s="73">
        <f t="shared" si="329"/>
        <v>0</v>
      </c>
      <c r="AX125" s="65"/>
      <c r="AY125" s="73"/>
      <c r="AZ125" s="73">
        <f t="shared" si="316"/>
        <v>0</v>
      </c>
      <c r="BA125" s="73">
        <f t="shared" si="316"/>
        <v>0</v>
      </c>
      <c r="BB125" s="57"/>
      <c r="BC125" s="72"/>
      <c r="BD125" s="72">
        <f t="shared" si="330"/>
        <v>0</v>
      </c>
      <c r="BE125" s="73">
        <f t="shared" si="330"/>
        <v>0</v>
      </c>
      <c r="BF125" s="65">
        <f t="shared" si="319"/>
        <v>0</v>
      </c>
      <c r="BG125" s="73">
        <f t="shared" si="320"/>
        <v>0</v>
      </c>
      <c r="BH125" s="79">
        <f t="shared" si="321"/>
        <v>0</v>
      </c>
      <c r="BI125" s="78"/>
      <c r="BJ125" s="50"/>
      <c r="BK125" s="57"/>
      <c r="BL125" s="72"/>
      <c r="BM125" s="72">
        <f t="shared" si="331"/>
        <v>0</v>
      </c>
      <c r="BN125" s="73">
        <f t="shared" si="331"/>
        <v>0</v>
      </c>
      <c r="BO125" s="57"/>
      <c r="BP125" s="72"/>
      <c r="BQ125" s="73">
        <f t="shared" si="332"/>
        <v>0</v>
      </c>
      <c r="BR125" s="79">
        <f t="shared" si="332"/>
        <v>0</v>
      </c>
      <c r="BS125" s="50"/>
      <c r="BT125" s="57"/>
      <c r="BU125" s="72"/>
      <c r="BV125" s="72">
        <f t="shared" si="333"/>
        <v>0</v>
      </c>
      <c r="BW125" s="73">
        <f t="shared" si="333"/>
        <v>0</v>
      </c>
      <c r="BX125" s="65"/>
      <c r="BY125" s="73"/>
      <c r="BZ125" s="73">
        <f t="shared" si="326"/>
        <v>0</v>
      </c>
      <c r="CA125" s="79">
        <f t="shared" si="326"/>
        <v>0</v>
      </c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</row>
    <row r="126" spans="1:130" ht="20" hidden="1" outlineLevel="1" x14ac:dyDescent="0.4">
      <c r="A126" s="69" t="s">
        <v>47</v>
      </c>
      <c r="B126" s="57"/>
      <c r="C126" s="72"/>
      <c r="D126" s="89">
        <v>0</v>
      </c>
      <c r="E126" s="90">
        <v>0</v>
      </c>
      <c r="F126" s="60">
        <f t="shared" si="296"/>
        <v>0</v>
      </c>
      <c r="G126" s="57"/>
      <c r="H126" s="72"/>
      <c r="I126" s="89"/>
      <c r="J126" s="90"/>
      <c r="K126" s="60">
        <f t="shared" si="299"/>
        <v>0</v>
      </c>
      <c r="L126" s="57"/>
      <c r="M126" s="72"/>
      <c r="N126" s="89"/>
      <c r="O126" s="90"/>
      <c r="P126" s="61">
        <f t="shared" si="302"/>
        <v>0</v>
      </c>
      <c r="Q126" s="57"/>
      <c r="R126" s="91"/>
      <c r="S126" s="92"/>
      <c r="T126" s="57"/>
      <c r="U126" s="91"/>
      <c r="V126" s="57"/>
      <c r="W126" s="72"/>
      <c r="X126" s="72">
        <f t="shared" si="327"/>
        <v>0</v>
      </c>
      <c r="Y126" s="73">
        <f t="shared" si="328"/>
        <v>0</v>
      </c>
      <c r="Z126" s="60">
        <f t="shared" si="306"/>
        <v>0</v>
      </c>
      <c r="AA126" s="57"/>
      <c r="AB126" s="72"/>
      <c r="AC126" s="91"/>
      <c r="AD126" s="270"/>
      <c r="AE126" s="60">
        <f t="shared" si="309"/>
        <v>0</v>
      </c>
      <c r="AF126" s="57"/>
      <c r="AG126" s="91"/>
      <c r="AH126" s="92"/>
      <c r="AI126" s="57"/>
      <c r="AJ126" s="91"/>
      <c r="AK126" s="92"/>
      <c r="AL126" s="57"/>
      <c r="AM126" s="91"/>
      <c r="AN126" s="92"/>
      <c r="AO126" s="57"/>
      <c r="AP126" s="91"/>
      <c r="AQ126" s="92"/>
      <c r="AR126" s="77"/>
      <c r="AS126" s="50"/>
      <c r="AT126" s="57"/>
      <c r="AU126" s="72"/>
      <c r="AV126" s="72">
        <f t="shared" si="329"/>
        <v>0</v>
      </c>
      <c r="AW126" s="73">
        <f t="shared" si="329"/>
        <v>0</v>
      </c>
      <c r="AX126" s="65"/>
      <c r="AY126" s="73"/>
      <c r="AZ126" s="73">
        <f t="shared" si="316"/>
        <v>0</v>
      </c>
      <c r="BA126" s="73">
        <f t="shared" si="316"/>
        <v>0</v>
      </c>
      <c r="BB126" s="57"/>
      <c r="BC126" s="72"/>
      <c r="BD126" s="72">
        <f t="shared" si="330"/>
        <v>0</v>
      </c>
      <c r="BE126" s="73">
        <f t="shared" si="330"/>
        <v>0</v>
      </c>
      <c r="BF126" s="65">
        <f t="shared" si="319"/>
        <v>0</v>
      </c>
      <c r="BG126" s="73">
        <f t="shared" si="320"/>
        <v>0</v>
      </c>
      <c r="BH126" s="79">
        <f t="shared" si="321"/>
        <v>0</v>
      </c>
      <c r="BI126" s="78"/>
      <c r="BJ126" s="50"/>
      <c r="BK126" s="57"/>
      <c r="BL126" s="72"/>
      <c r="BM126" s="72">
        <f t="shared" si="331"/>
        <v>0</v>
      </c>
      <c r="BN126" s="73">
        <f t="shared" si="331"/>
        <v>0</v>
      </c>
      <c r="BO126" s="57"/>
      <c r="BP126" s="72"/>
      <c r="BQ126" s="73">
        <f t="shared" si="332"/>
        <v>0</v>
      </c>
      <c r="BR126" s="79">
        <f t="shared" si="332"/>
        <v>0</v>
      </c>
      <c r="BS126" s="50"/>
      <c r="BT126" s="57"/>
      <c r="BU126" s="72"/>
      <c r="BV126" s="72">
        <f t="shared" si="333"/>
        <v>0</v>
      </c>
      <c r="BW126" s="73">
        <f t="shared" si="333"/>
        <v>0</v>
      </c>
      <c r="BX126" s="65"/>
      <c r="BY126" s="73"/>
      <c r="BZ126" s="73">
        <f t="shared" si="326"/>
        <v>0</v>
      </c>
      <c r="CA126" s="79">
        <f t="shared" si="326"/>
        <v>0</v>
      </c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</row>
    <row r="127" spans="1:130" ht="20" hidden="1" outlineLevel="1" x14ac:dyDescent="0.4">
      <c r="A127" s="69" t="s">
        <v>48</v>
      </c>
      <c r="B127" s="57"/>
      <c r="C127" s="72"/>
      <c r="D127" s="89">
        <v>0</v>
      </c>
      <c r="E127" s="90">
        <v>0</v>
      </c>
      <c r="F127" s="60">
        <f t="shared" si="296"/>
        <v>0</v>
      </c>
      <c r="G127" s="57"/>
      <c r="H127" s="72"/>
      <c r="I127" s="89"/>
      <c r="J127" s="90"/>
      <c r="K127" s="60">
        <f t="shared" si="299"/>
        <v>0</v>
      </c>
      <c r="L127" s="57"/>
      <c r="M127" s="72"/>
      <c r="N127" s="89"/>
      <c r="O127" s="90"/>
      <c r="P127" s="61">
        <f t="shared" si="302"/>
        <v>0</v>
      </c>
      <c r="Q127" s="57"/>
      <c r="R127" s="91"/>
      <c r="S127" s="92"/>
      <c r="T127" s="57"/>
      <c r="U127" s="91"/>
      <c r="V127" s="57"/>
      <c r="W127" s="72"/>
      <c r="X127" s="72">
        <f t="shared" si="327"/>
        <v>0</v>
      </c>
      <c r="Y127" s="73">
        <f t="shared" si="328"/>
        <v>0</v>
      </c>
      <c r="Z127" s="60">
        <f t="shared" si="306"/>
        <v>0</v>
      </c>
      <c r="AA127" s="57"/>
      <c r="AB127" s="72"/>
      <c r="AC127" s="91"/>
      <c r="AD127" s="270"/>
      <c r="AE127" s="60">
        <f t="shared" si="309"/>
        <v>0</v>
      </c>
      <c r="AF127" s="57"/>
      <c r="AG127" s="91"/>
      <c r="AH127" s="92"/>
      <c r="AI127" s="57"/>
      <c r="AJ127" s="91"/>
      <c r="AK127" s="92"/>
      <c r="AL127" s="57"/>
      <c r="AM127" s="91"/>
      <c r="AN127" s="92"/>
      <c r="AO127" s="57"/>
      <c r="AP127" s="91"/>
      <c r="AQ127" s="92"/>
      <c r="AR127" s="77"/>
      <c r="AS127" s="50"/>
      <c r="AT127" s="57"/>
      <c r="AU127" s="72"/>
      <c r="AV127" s="72">
        <f t="shared" si="329"/>
        <v>0</v>
      </c>
      <c r="AW127" s="73">
        <f t="shared" si="329"/>
        <v>0</v>
      </c>
      <c r="AX127" s="65"/>
      <c r="AY127" s="73"/>
      <c r="AZ127" s="73">
        <f t="shared" si="316"/>
        <v>0</v>
      </c>
      <c r="BA127" s="73">
        <f t="shared" si="316"/>
        <v>0</v>
      </c>
      <c r="BB127" s="57"/>
      <c r="BC127" s="72"/>
      <c r="BD127" s="72">
        <f t="shared" si="330"/>
        <v>0</v>
      </c>
      <c r="BE127" s="73">
        <f t="shared" si="330"/>
        <v>0</v>
      </c>
      <c r="BF127" s="65">
        <f t="shared" si="319"/>
        <v>0</v>
      </c>
      <c r="BG127" s="73">
        <f t="shared" si="320"/>
        <v>0</v>
      </c>
      <c r="BH127" s="79">
        <f t="shared" si="321"/>
        <v>0</v>
      </c>
      <c r="BI127" s="78"/>
      <c r="BJ127" s="50"/>
      <c r="BK127" s="57"/>
      <c r="BL127" s="72"/>
      <c r="BM127" s="72">
        <f t="shared" si="331"/>
        <v>0</v>
      </c>
      <c r="BN127" s="73">
        <f t="shared" si="331"/>
        <v>0</v>
      </c>
      <c r="BO127" s="57"/>
      <c r="BP127" s="72"/>
      <c r="BQ127" s="73">
        <f t="shared" si="332"/>
        <v>0</v>
      </c>
      <c r="BR127" s="79">
        <f t="shared" si="332"/>
        <v>0</v>
      </c>
      <c r="BS127" s="50"/>
      <c r="BT127" s="57"/>
      <c r="BU127" s="72"/>
      <c r="BV127" s="72">
        <f t="shared" si="333"/>
        <v>0</v>
      </c>
      <c r="BW127" s="73">
        <f t="shared" si="333"/>
        <v>0</v>
      </c>
      <c r="BX127" s="65"/>
      <c r="BY127" s="73"/>
      <c r="BZ127" s="73">
        <f t="shared" si="326"/>
        <v>0</v>
      </c>
      <c r="CA127" s="79">
        <f t="shared" si="326"/>
        <v>0</v>
      </c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</row>
    <row r="128" spans="1:130" ht="20" hidden="1" outlineLevel="1" x14ac:dyDescent="0.4">
      <c r="A128" s="69" t="s">
        <v>49</v>
      </c>
      <c r="B128" s="57"/>
      <c r="C128" s="72"/>
      <c r="D128" s="89">
        <v>0</v>
      </c>
      <c r="E128" s="90">
        <v>0</v>
      </c>
      <c r="F128" s="60">
        <f t="shared" si="296"/>
        <v>0</v>
      </c>
      <c r="G128" s="57"/>
      <c r="H128" s="72"/>
      <c r="I128" s="89"/>
      <c r="J128" s="90"/>
      <c r="K128" s="60">
        <f t="shared" si="299"/>
        <v>0</v>
      </c>
      <c r="L128" s="57"/>
      <c r="M128" s="72"/>
      <c r="N128" s="89">
        <v>0</v>
      </c>
      <c r="O128" s="90">
        <v>0</v>
      </c>
      <c r="P128" s="61">
        <f t="shared" si="302"/>
        <v>0</v>
      </c>
      <c r="Q128" s="57"/>
      <c r="R128" s="91"/>
      <c r="S128" s="92"/>
      <c r="T128" s="57"/>
      <c r="U128" s="91"/>
      <c r="V128" s="57"/>
      <c r="W128" s="72"/>
      <c r="X128" s="72">
        <f t="shared" si="327"/>
        <v>0</v>
      </c>
      <c r="Y128" s="73">
        <f t="shared" si="328"/>
        <v>0</v>
      </c>
      <c r="Z128" s="60">
        <f t="shared" si="306"/>
        <v>0</v>
      </c>
      <c r="AA128" s="57"/>
      <c r="AB128" s="72"/>
      <c r="AC128" s="91"/>
      <c r="AD128" s="270"/>
      <c r="AE128" s="60">
        <f t="shared" si="309"/>
        <v>0</v>
      </c>
      <c r="AF128" s="57"/>
      <c r="AG128" s="91"/>
      <c r="AH128" s="92"/>
      <c r="AI128" s="57"/>
      <c r="AJ128" s="91"/>
      <c r="AK128" s="92"/>
      <c r="AL128" s="57"/>
      <c r="AM128" s="91"/>
      <c r="AN128" s="92"/>
      <c r="AO128" s="57"/>
      <c r="AP128" s="91"/>
      <c r="AQ128" s="92"/>
      <c r="AR128" s="77"/>
      <c r="AS128" s="50"/>
      <c r="AT128" s="57"/>
      <c r="AU128" s="72"/>
      <c r="AV128" s="72">
        <f t="shared" si="329"/>
        <v>0</v>
      </c>
      <c r="AW128" s="73">
        <f t="shared" si="329"/>
        <v>0</v>
      </c>
      <c r="AX128" s="65"/>
      <c r="AY128" s="73"/>
      <c r="AZ128" s="73">
        <f t="shared" si="316"/>
        <v>0</v>
      </c>
      <c r="BA128" s="73">
        <f t="shared" si="316"/>
        <v>0</v>
      </c>
      <c r="BB128" s="57"/>
      <c r="BC128" s="72"/>
      <c r="BD128" s="72">
        <f t="shared" si="330"/>
        <v>0</v>
      </c>
      <c r="BE128" s="73">
        <f t="shared" si="330"/>
        <v>0</v>
      </c>
      <c r="BF128" s="65">
        <f t="shared" si="319"/>
        <v>0</v>
      </c>
      <c r="BG128" s="73">
        <f t="shared" si="320"/>
        <v>0</v>
      </c>
      <c r="BH128" s="79">
        <f t="shared" si="321"/>
        <v>0</v>
      </c>
      <c r="BI128" s="78"/>
      <c r="BJ128" s="50"/>
      <c r="BK128" s="57"/>
      <c r="BL128" s="72"/>
      <c r="BM128" s="72">
        <f t="shared" si="331"/>
        <v>0</v>
      </c>
      <c r="BN128" s="73">
        <f t="shared" si="331"/>
        <v>0</v>
      </c>
      <c r="BO128" s="57"/>
      <c r="BP128" s="72"/>
      <c r="BQ128" s="73">
        <f t="shared" si="332"/>
        <v>0</v>
      </c>
      <c r="BR128" s="79">
        <f t="shared" si="332"/>
        <v>0</v>
      </c>
      <c r="BS128" s="50"/>
      <c r="BT128" s="57"/>
      <c r="BU128" s="72"/>
      <c r="BV128" s="72">
        <f t="shared" si="333"/>
        <v>0</v>
      </c>
      <c r="BW128" s="73">
        <f t="shared" si="333"/>
        <v>0</v>
      </c>
      <c r="BX128" s="65"/>
      <c r="BY128" s="73"/>
      <c r="BZ128" s="73">
        <f t="shared" si="326"/>
        <v>0</v>
      </c>
      <c r="CA128" s="79">
        <f t="shared" si="326"/>
        <v>0</v>
      </c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</row>
    <row r="129" spans="1:130" ht="20" hidden="1" outlineLevel="1" x14ac:dyDescent="0.4">
      <c r="A129" s="70" t="s">
        <v>50</v>
      </c>
      <c r="B129" s="57"/>
      <c r="C129" s="72"/>
      <c r="D129" s="89">
        <v>0</v>
      </c>
      <c r="E129" s="90">
        <v>0</v>
      </c>
      <c r="F129" s="60">
        <f t="shared" si="296"/>
        <v>0</v>
      </c>
      <c r="G129" s="57"/>
      <c r="H129" s="72"/>
      <c r="I129" s="89"/>
      <c r="J129" s="90"/>
      <c r="K129" s="60">
        <f t="shared" si="299"/>
        <v>0</v>
      </c>
      <c r="L129" s="57"/>
      <c r="M129" s="72"/>
      <c r="N129" s="89"/>
      <c r="O129" s="90"/>
      <c r="P129" s="61">
        <f t="shared" si="302"/>
        <v>0</v>
      </c>
      <c r="Q129" s="57"/>
      <c r="R129" s="91"/>
      <c r="S129" s="92"/>
      <c r="T129" s="57"/>
      <c r="U129" s="91"/>
      <c r="V129" s="57"/>
      <c r="W129" s="72"/>
      <c r="X129" s="72">
        <f t="shared" si="327"/>
        <v>0</v>
      </c>
      <c r="Y129" s="73">
        <f t="shared" si="328"/>
        <v>0</v>
      </c>
      <c r="Z129" s="60">
        <f t="shared" si="306"/>
        <v>0</v>
      </c>
      <c r="AA129" s="57"/>
      <c r="AB129" s="72"/>
      <c r="AC129" s="91"/>
      <c r="AD129" s="270"/>
      <c r="AE129" s="60">
        <f t="shared" si="309"/>
        <v>0</v>
      </c>
      <c r="AF129" s="57"/>
      <c r="AG129" s="91"/>
      <c r="AH129" s="92"/>
      <c r="AI129" s="57"/>
      <c r="AJ129" s="91"/>
      <c r="AK129" s="92"/>
      <c r="AL129" s="57"/>
      <c r="AM129" s="91"/>
      <c r="AN129" s="92"/>
      <c r="AO129" s="57"/>
      <c r="AP129" s="91"/>
      <c r="AQ129" s="92"/>
      <c r="AR129" s="77"/>
      <c r="AS129" s="50"/>
      <c r="AT129" s="57"/>
      <c r="AU129" s="72"/>
      <c r="AV129" s="72">
        <f t="shared" si="329"/>
        <v>0</v>
      </c>
      <c r="AW129" s="73">
        <f t="shared" si="329"/>
        <v>0</v>
      </c>
      <c r="AX129" s="65"/>
      <c r="AY129" s="73"/>
      <c r="AZ129" s="73">
        <f t="shared" si="316"/>
        <v>0</v>
      </c>
      <c r="BA129" s="73">
        <f t="shared" si="316"/>
        <v>0</v>
      </c>
      <c r="BB129" s="57"/>
      <c r="BC129" s="72"/>
      <c r="BD129" s="72">
        <f t="shared" si="330"/>
        <v>0</v>
      </c>
      <c r="BE129" s="73">
        <f t="shared" si="330"/>
        <v>0</v>
      </c>
      <c r="BF129" s="65">
        <f t="shared" si="319"/>
        <v>0</v>
      </c>
      <c r="BG129" s="73">
        <f t="shared" si="320"/>
        <v>0</v>
      </c>
      <c r="BH129" s="79">
        <f t="shared" si="321"/>
        <v>0</v>
      </c>
      <c r="BI129" s="78"/>
      <c r="BJ129" s="50"/>
      <c r="BK129" s="57"/>
      <c r="BL129" s="72"/>
      <c r="BM129" s="72">
        <f t="shared" si="331"/>
        <v>0</v>
      </c>
      <c r="BN129" s="73">
        <f t="shared" si="331"/>
        <v>0</v>
      </c>
      <c r="BO129" s="57"/>
      <c r="BP129" s="72"/>
      <c r="BQ129" s="73">
        <f t="shared" si="332"/>
        <v>0</v>
      </c>
      <c r="BR129" s="79">
        <f t="shared" si="332"/>
        <v>0</v>
      </c>
      <c r="BS129" s="50"/>
      <c r="BT129" s="57"/>
      <c r="BU129" s="72"/>
      <c r="BV129" s="72">
        <f t="shared" si="333"/>
        <v>0</v>
      </c>
      <c r="BW129" s="73">
        <f t="shared" si="333"/>
        <v>0</v>
      </c>
      <c r="BX129" s="65"/>
      <c r="BY129" s="73"/>
      <c r="BZ129" s="73">
        <f t="shared" si="326"/>
        <v>0</v>
      </c>
      <c r="CA129" s="79">
        <f t="shared" si="326"/>
        <v>0</v>
      </c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</row>
    <row r="130" spans="1:130" ht="20" hidden="1" outlineLevel="1" x14ac:dyDescent="0.4">
      <c r="A130" s="70" t="s">
        <v>51</v>
      </c>
      <c r="B130" s="57"/>
      <c r="C130" s="72"/>
      <c r="D130" s="89">
        <v>0</v>
      </c>
      <c r="E130" s="90">
        <v>0</v>
      </c>
      <c r="F130" s="60">
        <f t="shared" si="296"/>
        <v>0</v>
      </c>
      <c r="G130" s="57"/>
      <c r="H130" s="72"/>
      <c r="I130" s="89"/>
      <c r="J130" s="90"/>
      <c r="K130" s="60">
        <f t="shared" si="299"/>
        <v>0</v>
      </c>
      <c r="L130" s="57"/>
      <c r="M130" s="72"/>
      <c r="N130" s="89"/>
      <c r="O130" s="90"/>
      <c r="P130" s="61">
        <f t="shared" si="302"/>
        <v>0</v>
      </c>
      <c r="Q130" s="57"/>
      <c r="R130" s="91"/>
      <c r="S130" s="92"/>
      <c r="T130" s="57"/>
      <c r="U130" s="91"/>
      <c r="V130" s="57"/>
      <c r="W130" s="72"/>
      <c r="X130" s="72">
        <f t="shared" si="327"/>
        <v>0</v>
      </c>
      <c r="Y130" s="73">
        <f t="shared" si="328"/>
        <v>0</v>
      </c>
      <c r="Z130" s="60">
        <f t="shared" si="306"/>
        <v>0</v>
      </c>
      <c r="AA130" s="57"/>
      <c r="AB130" s="72"/>
      <c r="AC130" s="91"/>
      <c r="AD130" s="270"/>
      <c r="AE130" s="60">
        <f t="shared" si="309"/>
        <v>0</v>
      </c>
      <c r="AF130" s="57"/>
      <c r="AG130" s="91"/>
      <c r="AH130" s="92"/>
      <c r="AI130" s="57"/>
      <c r="AJ130" s="91"/>
      <c r="AK130" s="92"/>
      <c r="AL130" s="57"/>
      <c r="AM130" s="91"/>
      <c r="AN130" s="92"/>
      <c r="AO130" s="57"/>
      <c r="AP130" s="91"/>
      <c r="AQ130" s="92"/>
      <c r="AR130" s="77"/>
      <c r="AS130" s="50"/>
      <c r="AT130" s="57"/>
      <c r="AU130" s="72"/>
      <c r="AV130" s="72">
        <f t="shared" si="329"/>
        <v>0</v>
      </c>
      <c r="AW130" s="73">
        <f t="shared" si="329"/>
        <v>0</v>
      </c>
      <c r="AX130" s="65"/>
      <c r="AY130" s="73"/>
      <c r="AZ130" s="73">
        <f t="shared" si="316"/>
        <v>0</v>
      </c>
      <c r="BA130" s="73">
        <f t="shared" si="316"/>
        <v>0</v>
      </c>
      <c r="BB130" s="57"/>
      <c r="BC130" s="72"/>
      <c r="BD130" s="72">
        <f t="shared" si="330"/>
        <v>0</v>
      </c>
      <c r="BE130" s="73">
        <f t="shared" si="330"/>
        <v>0</v>
      </c>
      <c r="BF130" s="65">
        <f t="shared" si="319"/>
        <v>0</v>
      </c>
      <c r="BG130" s="73">
        <f t="shared" si="320"/>
        <v>0</v>
      </c>
      <c r="BH130" s="79">
        <f t="shared" si="321"/>
        <v>0</v>
      </c>
      <c r="BI130" s="78"/>
      <c r="BJ130" s="50"/>
      <c r="BK130" s="57"/>
      <c r="BL130" s="72"/>
      <c r="BM130" s="72">
        <f t="shared" si="331"/>
        <v>0</v>
      </c>
      <c r="BN130" s="73">
        <f t="shared" si="331"/>
        <v>0</v>
      </c>
      <c r="BO130" s="57"/>
      <c r="BP130" s="72"/>
      <c r="BQ130" s="73">
        <f t="shared" si="332"/>
        <v>0</v>
      </c>
      <c r="BR130" s="79">
        <f t="shared" si="332"/>
        <v>0</v>
      </c>
      <c r="BS130" s="50"/>
      <c r="BT130" s="57"/>
      <c r="BU130" s="72"/>
      <c r="BV130" s="72">
        <f t="shared" si="333"/>
        <v>0</v>
      </c>
      <c r="BW130" s="73">
        <f t="shared" si="333"/>
        <v>0</v>
      </c>
      <c r="BX130" s="65"/>
      <c r="BY130" s="73"/>
      <c r="BZ130" s="73">
        <f t="shared" si="326"/>
        <v>0</v>
      </c>
      <c r="CA130" s="79">
        <f t="shared" si="326"/>
        <v>0</v>
      </c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</row>
    <row r="131" spans="1:130" ht="20" hidden="1" outlineLevel="1" x14ac:dyDescent="0.4">
      <c r="A131" s="69" t="s">
        <v>52</v>
      </c>
      <c r="B131" s="57"/>
      <c r="C131" s="89">
        <v>0</v>
      </c>
      <c r="D131" s="72"/>
      <c r="E131" s="73"/>
      <c r="F131" s="76"/>
      <c r="G131" s="57"/>
      <c r="H131" s="89"/>
      <c r="I131" s="72"/>
      <c r="J131" s="73"/>
      <c r="K131" s="76"/>
      <c r="L131" s="57"/>
      <c r="M131" s="89"/>
      <c r="N131" s="72"/>
      <c r="O131" s="73"/>
      <c r="P131" s="80"/>
      <c r="Q131" s="93"/>
      <c r="R131" s="72"/>
      <c r="S131" s="76"/>
      <c r="T131" s="93"/>
      <c r="U131" s="72"/>
      <c r="V131" s="57"/>
      <c r="W131" s="72">
        <f>M131+Q131-T131</f>
        <v>0</v>
      </c>
      <c r="X131" s="72"/>
      <c r="Y131" s="73"/>
      <c r="Z131" s="76"/>
      <c r="AA131" s="57"/>
      <c r="AB131" s="91"/>
      <c r="AC131" s="72"/>
      <c r="AD131" s="73"/>
      <c r="AE131" s="76"/>
      <c r="AF131" s="93"/>
      <c r="AG131" s="72"/>
      <c r="AH131" s="76"/>
      <c r="AI131" s="93"/>
      <c r="AJ131" s="72"/>
      <c r="AK131" s="76"/>
      <c r="AL131" s="93"/>
      <c r="AM131" s="72"/>
      <c r="AN131" s="76"/>
      <c r="AO131" s="93"/>
      <c r="AP131" s="72"/>
      <c r="AQ131" s="76"/>
      <c r="AR131" s="77"/>
      <c r="AS131" s="50"/>
      <c r="AT131" s="57"/>
      <c r="AU131" s="72">
        <f>AB131-M131</f>
        <v>0</v>
      </c>
      <c r="AV131" s="72"/>
      <c r="AW131" s="73"/>
      <c r="AX131" s="65"/>
      <c r="AY131" s="73">
        <f>IF(M131=0,0,AB131/M131*100)</f>
        <v>0</v>
      </c>
      <c r="AZ131" s="73"/>
      <c r="BA131" s="73"/>
      <c r="BB131" s="57"/>
      <c r="BC131" s="72">
        <f>AB131-M131-AF131-AI131-AL131-AO131</f>
        <v>0</v>
      </c>
      <c r="BD131" s="72"/>
      <c r="BE131" s="73"/>
      <c r="BF131" s="57"/>
      <c r="BG131" s="72"/>
      <c r="BH131" s="76"/>
      <c r="BI131" s="78"/>
      <c r="BJ131" s="50"/>
      <c r="BK131" s="57"/>
      <c r="BL131" s="72">
        <f>AB131-W131</f>
        <v>0</v>
      </c>
      <c r="BM131" s="72"/>
      <c r="BN131" s="73"/>
      <c r="BO131" s="57"/>
      <c r="BP131" s="73">
        <f>IF(W131=0,0,AB131/W131*100)</f>
        <v>0</v>
      </c>
      <c r="BQ131" s="72"/>
      <c r="BR131" s="79"/>
      <c r="BS131" s="50"/>
      <c r="BT131" s="57"/>
      <c r="BU131" s="72">
        <f>AB131-C131</f>
        <v>0</v>
      </c>
      <c r="BV131" s="72"/>
      <c r="BW131" s="73"/>
      <c r="BX131" s="65"/>
      <c r="BY131" s="73">
        <f>IF(C131=0,0,AB131/C131*100)</f>
        <v>0</v>
      </c>
      <c r="BZ131" s="73"/>
      <c r="CA131" s="79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</row>
    <row r="132" spans="1:130" ht="18" hidden="1" customHeight="1" outlineLevel="1" x14ac:dyDescent="0.4">
      <c r="A132" s="94" t="s">
        <v>63</v>
      </c>
      <c r="B132" s="57">
        <f>C132+D132</f>
        <v>0</v>
      </c>
      <c r="C132" s="89"/>
      <c r="D132" s="72">
        <f>D133+D136+SUM(D139:D141)</f>
        <v>0</v>
      </c>
      <c r="E132" s="73">
        <f>E133+E136+SUM(E139:E141)</f>
        <v>0</v>
      </c>
      <c r="F132" s="60">
        <f t="shared" ref="F132:F141" si="334">IF(E132=0,0,ROUND(D132/E132/12,0))</f>
        <v>0</v>
      </c>
      <c r="G132" s="57">
        <f>H132+I132</f>
        <v>0</v>
      </c>
      <c r="H132" s="89"/>
      <c r="I132" s="72">
        <f t="shared" ref="I132" si="335">I133+I136+SUM(I139:I141)</f>
        <v>0</v>
      </c>
      <c r="J132" s="73">
        <f t="shared" ref="J132" si="336">J133+J136+SUM(J139:J141)</f>
        <v>0</v>
      </c>
      <c r="K132" s="60">
        <f t="shared" ref="K132:K141" si="337">IF(J132=0,0,ROUND(I132/J132/12,0))</f>
        <v>0</v>
      </c>
      <c r="L132" s="57">
        <f>M132+N132</f>
        <v>0</v>
      </c>
      <c r="M132" s="89">
        <v>0</v>
      </c>
      <c r="N132" s="72">
        <f t="shared" ref="N132" si="338">N133+N136+SUM(N139:N141)</f>
        <v>0</v>
      </c>
      <c r="O132" s="73">
        <f t="shared" ref="O132" si="339">O133+O136+SUM(O139:O141)</f>
        <v>0</v>
      </c>
      <c r="P132" s="61">
        <f t="shared" ref="P132:P141" si="340">IF(O132=0,0,ROUND(N132/O132/12,0))</f>
        <v>0</v>
      </c>
      <c r="Q132" s="93"/>
      <c r="R132" s="72">
        <f t="shared" ref="R132" si="341">R133+R136+SUM(R139:R141)</f>
        <v>0</v>
      </c>
      <c r="S132" s="76">
        <f t="shared" ref="S132" si="342">S133+S136+SUM(S139:S141)</f>
        <v>0</v>
      </c>
      <c r="T132" s="93"/>
      <c r="U132" s="72">
        <f>U133+U136+SUM(U139:U141)</f>
        <v>0</v>
      </c>
      <c r="V132" s="57">
        <f>W132+X132</f>
        <v>0</v>
      </c>
      <c r="W132" s="72">
        <f>M132+Q132-T132</f>
        <v>0</v>
      </c>
      <c r="X132" s="72">
        <f t="shared" ref="X132:Y132" si="343">X133+X136+SUM(X139:X141)</f>
        <v>0</v>
      </c>
      <c r="Y132" s="73">
        <f t="shared" si="343"/>
        <v>0</v>
      </c>
      <c r="Z132" s="60">
        <f t="shared" ref="Z132:Z141" si="344">IF(Y132=0,0,ROUND(X132/Y132/12,0))</f>
        <v>0</v>
      </c>
      <c r="AA132" s="57">
        <f>AB132+AC132</f>
        <v>0</v>
      </c>
      <c r="AB132" s="91"/>
      <c r="AC132" s="72">
        <f t="shared" ref="AC132" si="345">AC133+AC136+SUM(AC139:AC141)</f>
        <v>0</v>
      </c>
      <c r="AD132" s="73">
        <f t="shared" ref="AD132" si="346">AD133+AD136+SUM(AD139:AD141)</f>
        <v>0</v>
      </c>
      <c r="AE132" s="60">
        <f t="shared" ref="AE132:AE141" si="347">IF(AD132=0,0,ROUND(AC132/AD132/12,0))</f>
        <v>0</v>
      </c>
      <c r="AF132" s="93"/>
      <c r="AG132" s="72">
        <f t="shared" ref="AG132" si="348">AG133+AG136+SUM(AG139:AG141)</f>
        <v>0</v>
      </c>
      <c r="AH132" s="76">
        <f t="shared" ref="AH132" si="349">AH133+AH136+SUM(AH139:AH141)</f>
        <v>0</v>
      </c>
      <c r="AI132" s="93"/>
      <c r="AJ132" s="72">
        <f t="shared" ref="AJ132:AK132" si="350">AJ133+AJ136+SUM(AJ139:AJ141)</f>
        <v>0</v>
      </c>
      <c r="AK132" s="76">
        <f t="shared" si="350"/>
        <v>0</v>
      </c>
      <c r="AL132" s="93"/>
      <c r="AM132" s="72">
        <f t="shared" ref="AM132:AN132" si="351">AM133+AM136+SUM(AM139:AM141)</f>
        <v>0</v>
      </c>
      <c r="AN132" s="76">
        <f t="shared" si="351"/>
        <v>0</v>
      </c>
      <c r="AO132" s="93"/>
      <c r="AP132" s="72">
        <f t="shared" ref="AP132:AQ132" si="352">AP133+AP136+SUM(AP139:AP141)</f>
        <v>0</v>
      </c>
      <c r="AQ132" s="76">
        <f t="shared" si="352"/>
        <v>0</v>
      </c>
      <c r="AR132" s="77"/>
      <c r="AS132" s="50"/>
      <c r="AT132" s="57">
        <f>AU132+AV132</f>
        <v>0</v>
      </c>
      <c r="AU132" s="72">
        <f>AB132-M132</f>
        <v>0</v>
      </c>
      <c r="AV132" s="72">
        <f t="shared" ref="AV132:AW132" si="353">AV133+AV136+SUM(AV139:AV141)</f>
        <v>0</v>
      </c>
      <c r="AW132" s="73">
        <f t="shared" si="353"/>
        <v>0</v>
      </c>
      <c r="AX132" s="65">
        <f>IF(L132=0,0,AA132/L132*100)</f>
        <v>0</v>
      </c>
      <c r="AY132" s="73">
        <f>IF(M132=0,0,AB132/M132*100)</f>
        <v>0</v>
      </c>
      <c r="AZ132" s="73">
        <f t="shared" ref="AZ132:BA141" si="354">IF(N132=0,0,AC132/N132*100)</f>
        <v>0</v>
      </c>
      <c r="BA132" s="73">
        <f t="shared" si="354"/>
        <v>0</v>
      </c>
      <c r="BB132" s="57">
        <f>BC132+BD132</f>
        <v>0</v>
      </c>
      <c r="BC132" s="72">
        <f>AB132-M132-AF132-AI132-AL132-AO132</f>
        <v>0</v>
      </c>
      <c r="BD132" s="72">
        <f t="shared" ref="BD132" si="355">BD133+BD136+SUM(BD139:BD141)</f>
        <v>0</v>
      </c>
      <c r="BE132" s="73">
        <f t="shared" ref="BE132" si="356">BE133+BE136+SUM(BE139:BE141)</f>
        <v>0</v>
      </c>
      <c r="BF132" s="65">
        <f t="shared" ref="BF132:BF141" si="357">IF(F132=0,0,AE132/F132*100)</f>
        <v>0</v>
      </c>
      <c r="BG132" s="73">
        <f t="shared" ref="BG132:BG141" si="358">IF(K132=0,0,AE132/K132*100)</f>
        <v>0</v>
      </c>
      <c r="BH132" s="79">
        <f t="shared" ref="BH132:BH141" si="359">IF(P132=0,0,AE132/P132*100)</f>
        <v>0</v>
      </c>
      <c r="BI132" s="78"/>
      <c r="BJ132" s="50"/>
      <c r="BK132" s="57">
        <f>BL132+BM132</f>
        <v>0</v>
      </c>
      <c r="BL132" s="72">
        <f>AB132-W132</f>
        <v>0</v>
      </c>
      <c r="BM132" s="72">
        <f t="shared" ref="BM132" si="360">BM133+BM136+SUM(BM139:BM141)</f>
        <v>0</v>
      </c>
      <c r="BN132" s="73">
        <f t="shared" ref="BN132" si="361">BN133+BN136+SUM(BN139:BN141)</f>
        <v>0</v>
      </c>
      <c r="BO132" s="65">
        <f>IF(V132=0,0,AA132/V132*100)</f>
        <v>0</v>
      </c>
      <c r="BP132" s="73">
        <f>IF(W132=0,0,AB132/W132*100)</f>
        <v>0</v>
      </c>
      <c r="BQ132" s="73">
        <f>IF(X132=0,0,AC132/X132*100)</f>
        <v>0</v>
      </c>
      <c r="BR132" s="79">
        <f>IF(Y132=0,0,AD132/Y132*100)</f>
        <v>0</v>
      </c>
      <c r="BS132" s="50"/>
      <c r="BT132" s="57">
        <f>BU132+BV132</f>
        <v>0</v>
      </c>
      <c r="BU132" s="72">
        <f>AB132-C132</f>
        <v>0</v>
      </c>
      <c r="BV132" s="72">
        <f t="shared" ref="BV132" si="362">BV133+BV136+SUM(BV139:BV141)</f>
        <v>0</v>
      </c>
      <c r="BW132" s="73">
        <f t="shared" ref="BW132" si="363">BW133+BW136+SUM(BW139:BW141)</f>
        <v>0</v>
      </c>
      <c r="BX132" s="65">
        <f>IF(B132=0,0,AA132/B132*100)</f>
        <v>0</v>
      </c>
      <c r="BY132" s="73">
        <f>IF(C132=0,0,AB132/C132*100)</f>
        <v>0</v>
      </c>
      <c r="BZ132" s="73">
        <f t="shared" ref="BZ132:CA141" si="364">IF(D132=0,0,AC132/D132*100)</f>
        <v>0</v>
      </c>
      <c r="CA132" s="79">
        <f t="shared" si="364"/>
        <v>0</v>
      </c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</row>
    <row r="133" spans="1:130" ht="20" hidden="1" outlineLevel="1" x14ac:dyDescent="0.4">
      <c r="A133" s="56" t="s">
        <v>43</v>
      </c>
      <c r="B133" s="57"/>
      <c r="C133" s="72"/>
      <c r="D133" s="89">
        <v>0</v>
      </c>
      <c r="E133" s="90">
        <v>0</v>
      </c>
      <c r="F133" s="60">
        <f t="shared" si="334"/>
        <v>0</v>
      </c>
      <c r="G133" s="57"/>
      <c r="H133" s="72"/>
      <c r="I133" s="89"/>
      <c r="J133" s="90"/>
      <c r="K133" s="60">
        <f t="shared" si="337"/>
        <v>0</v>
      </c>
      <c r="L133" s="57"/>
      <c r="M133" s="72"/>
      <c r="N133" s="89">
        <v>0</v>
      </c>
      <c r="O133" s="90">
        <v>0</v>
      </c>
      <c r="P133" s="61">
        <f t="shared" si="340"/>
        <v>0</v>
      </c>
      <c r="Q133" s="57"/>
      <c r="R133" s="91"/>
      <c r="S133" s="92"/>
      <c r="T133" s="57"/>
      <c r="U133" s="91"/>
      <c r="V133" s="57"/>
      <c r="W133" s="72"/>
      <c r="X133" s="72">
        <f t="shared" ref="X133:X141" si="365">N133+R133-U133</f>
        <v>0</v>
      </c>
      <c r="Y133" s="73">
        <f t="shared" ref="Y133:Y141" si="366">O133+S133</f>
        <v>0</v>
      </c>
      <c r="Z133" s="60">
        <f t="shared" si="344"/>
        <v>0</v>
      </c>
      <c r="AA133" s="57"/>
      <c r="AB133" s="72"/>
      <c r="AC133" s="91"/>
      <c r="AD133" s="270"/>
      <c r="AE133" s="60">
        <f t="shared" si="347"/>
        <v>0</v>
      </c>
      <c r="AF133" s="57"/>
      <c r="AG133" s="91"/>
      <c r="AH133" s="92"/>
      <c r="AI133" s="57"/>
      <c r="AJ133" s="91"/>
      <c r="AK133" s="92"/>
      <c r="AL133" s="57"/>
      <c r="AM133" s="91"/>
      <c r="AN133" s="92"/>
      <c r="AO133" s="57"/>
      <c r="AP133" s="91"/>
      <c r="AQ133" s="92"/>
      <c r="AR133" s="77"/>
      <c r="AS133" s="50"/>
      <c r="AT133" s="57"/>
      <c r="AU133" s="72"/>
      <c r="AV133" s="72">
        <f t="shared" ref="AV133:AW141" si="367">AC133-N133</f>
        <v>0</v>
      </c>
      <c r="AW133" s="73">
        <f t="shared" si="367"/>
        <v>0</v>
      </c>
      <c r="AX133" s="65"/>
      <c r="AY133" s="73"/>
      <c r="AZ133" s="73">
        <f t="shared" si="354"/>
        <v>0</v>
      </c>
      <c r="BA133" s="73">
        <f t="shared" si="354"/>
        <v>0</v>
      </c>
      <c r="BB133" s="57"/>
      <c r="BC133" s="72"/>
      <c r="BD133" s="72">
        <f t="shared" ref="BD133:BE141" si="368">AC133-N133-AG133-AJ133-AM133-AP133</f>
        <v>0</v>
      </c>
      <c r="BE133" s="73">
        <f t="shared" si="368"/>
        <v>0</v>
      </c>
      <c r="BF133" s="65">
        <f t="shared" si="357"/>
        <v>0</v>
      </c>
      <c r="BG133" s="73">
        <f t="shared" si="358"/>
        <v>0</v>
      </c>
      <c r="BH133" s="79">
        <f t="shared" si="359"/>
        <v>0</v>
      </c>
      <c r="BI133" s="78"/>
      <c r="BJ133" s="50"/>
      <c r="BK133" s="57"/>
      <c r="BL133" s="72"/>
      <c r="BM133" s="72">
        <f t="shared" ref="BM133:BN141" si="369">AC133-X133</f>
        <v>0</v>
      </c>
      <c r="BN133" s="73">
        <f t="shared" si="369"/>
        <v>0</v>
      </c>
      <c r="BO133" s="57"/>
      <c r="BP133" s="72"/>
      <c r="BQ133" s="73">
        <f t="shared" ref="BQ133:BR141" si="370">IF(X133=0,0,AC133/X133*100)</f>
        <v>0</v>
      </c>
      <c r="BR133" s="79">
        <f t="shared" si="370"/>
        <v>0</v>
      </c>
      <c r="BS133" s="50"/>
      <c r="BT133" s="57"/>
      <c r="BU133" s="72"/>
      <c r="BV133" s="72">
        <f t="shared" ref="BV133:BW141" si="371">AC133-D133</f>
        <v>0</v>
      </c>
      <c r="BW133" s="73">
        <f t="shared" si="371"/>
        <v>0</v>
      </c>
      <c r="BX133" s="65"/>
      <c r="BY133" s="73"/>
      <c r="BZ133" s="73">
        <f t="shared" si="364"/>
        <v>0</v>
      </c>
      <c r="CA133" s="79">
        <f t="shared" si="364"/>
        <v>0</v>
      </c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</row>
    <row r="134" spans="1:130" ht="20" hidden="1" outlineLevel="1" x14ac:dyDescent="0.4">
      <c r="A134" s="56" t="s">
        <v>44</v>
      </c>
      <c r="B134" s="57"/>
      <c r="C134" s="72"/>
      <c r="D134" s="89">
        <v>0</v>
      </c>
      <c r="E134" s="90">
        <v>0</v>
      </c>
      <c r="F134" s="60">
        <f t="shared" si="334"/>
        <v>0</v>
      </c>
      <c r="G134" s="57"/>
      <c r="H134" s="72"/>
      <c r="I134" s="89"/>
      <c r="J134" s="90"/>
      <c r="K134" s="60">
        <f t="shared" si="337"/>
        <v>0</v>
      </c>
      <c r="L134" s="57"/>
      <c r="M134" s="72"/>
      <c r="N134" s="89"/>
      <c r="O134" s="90"/>
      <c r="P134" s="61">
        <f t="shared" si="340"/>
        <v>0</v>
      </c>
      <c r="Q134" s="57"/>
      <c r="R134" s="91"/>
      <c r="S134" s="92"/>
      <c r="T134" s="57"/>
      <c r="U134" s="91"/>
      <c r="V134" s="57"/>
      <c r="W134" s="72"/>
      <c r="X134" s="72">
        <f t="shared" si="365"/>
        <v>0</v>
      </c>
      <c r="Y134" s="73">
        <f t="shared" si="366"/>
        <v>0</v>
      </c>
      <c r="Z134" s="60">
        <f t="shared" si="344"/>
        <v>0</v>
      </c>
      <c r="AA134" s="57"/>
      <c r="AB134" s="72"/>
      <c r="AC134" s="91"/>
      <c r="AD134" s="270"/>
      <c r="AE134" s="60">
        <f t="shared" si="347"/>
        <v>0</v>
      </c>
      <c r="AF134" s="57"/>
      <c r="AG134" s="91"/>
      <c r="AH134" s="92"/>
      <c r="AI134" s="57"/>
      <c r="AJ134" s="91"/>
      <c r="AK134" s="92"/>
      <c r="AL134" s="57"/>
      <c r="AM134" s="91"/>
      <c r="AN134" s="92"/>
      <c r="AO134" s="57"/>
      <c r="AP134" s="91"/>
      <c r="AQ134" s="92"/>
      <c r="AR134" s="77"/>
      <c r="AS134" s="50"/>
      <c r="AT134" s="57"/>
      <c r="AU134" s="72"/>
      <c r="AV134" s="72">
        <f t="shared" si="367"/>
        <v>0</v>
      </c>
      <c r="AW134" s="73">
        <f t="shared" si="367"/>
        <v>0</v>
      </c>
      <c r="AX134" s="65"/>
      <c r="AY134" s="73"/>
      <c r="AZ134" s="73">
        <f t="shared" si="354"/>
        <v>0</v>
      </c>
      <c r="BA134" s="73">
        <f t="shared" si="354"/>
        <v>0</v>
      </c>
      <c r="BB134" s="57"/>
      <c r="BC134" s="72"/>
      <c r="BD134" s="72">
        <f t="shared" si="368"/>
        <v>0</v>
      </c>
      <c r="BE134" s="73">
        <f t="shared" si="368"/>
        <v>0</v>
      </c>
      <c r="BF134" s="65">
        <f t="shared" si="357"/>
        <v>0</v>
      </c>
      <c r="BG134" s="73">
        <f t="shared" si="358"/>
        <v>0</v>
      </c>
      <c r="BH134" s="79">
        <f t="shared" si="359"/>
        <v>0</v>
      </c>
      <c r="BI134" s="78"/>
      <c r="BJ134" s="50"/>
      <c r="BK134" s="57"/>
      <c r="BL134" s="72"/>
      <c r="BM134" s="72">
        <f t="shared" si="369"/>
        <v>0</v>
      </c>
      <c r="BN134" s="73">
        <f t="shared" si="369"/>
        <v>0</v>
      </c>
      <c r="BO134" s="57"/>
      <c r="BP134" s="72"/>
      <c r="BQ134" s="73">
        <f t="shared" si="370"/>
        <v>0</v>
      </c>
      <c r="BR134" s="79">
        <f t="shared" si="370"/>
        <v>0</v>
      </c>
      <c r="BS134" s="50"/>
      <c r="BT134" s="57"/>
      <c r="BU134" s="72"/>
      <c r="BV134" s="72">
        <f t="shared" si="371"/>
        <v>0</v>
      </c>
      <c r="BW134" s="73">
        <f t="shared" si="371"/>
        <v>0</v>
      </c>
      <c r="BX134" s="65"/>
      <c r="BY134" s="73"/>
      <c r="BZ134" s="73">
        <f t="shared" si="364"/>
        <v>0</v>
      </c>
      <c r="CA134" s="79">
        <f t="shared" si="364"/>
        <v>0</v>
      </c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</row>
    <row r="135" spans="1:130" ht="20" hidden="1" outlineLevel="1" x14ac:dyDescent="0.4">
      <c r="A135" s="56" t="s">
        <v>45</v>
      </c>
      <c r="B135" s="57"/>
      <c r="C135" s="72"/>
      <c r="D135" s="89">
        <v>0</v>
      </c>
      <c r="E135" s="90">
        <v>0</v>
      </c>
      <c r="F135" s="60">
        <f t="shared" si="334"/>
        <v>0</v>
      </c>
      <c r="G135" s="57"/>
      <c r="H135" s="72"/>
      <c r="I135" s="89"/>
      <c r="J135" s="90"/>
      <c r="K135" s="60">
        <f t="shared" si="337"/>
        <v>0</v>
      </c>
      <c r="L135" s="57"/>
      <c r="M135" s="72"/>
      <c r="N135" s="89"/>
      <c r="O135" s="90"/>
      <c r="P135" s="61">
        <f t="shared" si="340"/>
        <v>0</v>
      </c>
      <c r="Q135" s="57"/>
      <c r="R135" s="91"/>
      <c r="S135" s="92"/>
      <c r="T135" s="57"/>
      <c r="U135" s="91"/>
      <c r="V135" s="57"/>
      <c r="W135" s="72"/>
      <c r="X135" s="72">
        <f t="shared" si="365"/>
        <v>0</v>
      </c>
      <c r="Y135" s="73">
        <f t="shared" si="366"/>
        <v>0</v>
      </c>
      <c r="Z135" s="60">
        <f t="shared" si="344"/>
        <v>0</v>
      </c>
      <c r="AA135" s="57"/>
      <c r="AB135" s="72"/>
      <c r="AC135" s="91"/>
      <c r="AD135" s="270"/>
      <c r="AE135" s="60">
        <f t="shared" si="347"/>
        <v>0</v>
      </c>
      <c r="AF135" s="57"/>
      <c r="AG135" s="91"/>
      <c r="AH135" s="92"/>
      <c r="AI135" s="57"/>
      <c r="AJ135" s="91"/>
      <c r="AK135" s="92"/>
      <c r="AL135" s="57"/>
      <c r="AM135" s="91"/>
      <c r="AN135" s="92"/>
      <c r="AO135" s="57"/>
      <c r="AP135" s="91"/>
      <c r="AQ135" s="92"/>
      <c r="AR135" s="77"/>
      <c r="AS135" s="50"/>
      <c r="AT135" s="57"/>
      <c r="AU135" s="72"/>
      <c r="AV135" s="72">
        <f t="shared" si="367"/>
        <v>0</v>
      </c>
      <c r="AW135" s="73">
        <f t="shared" si="367"/>
        <v>0</v>
      </c>
      <c r="AX135" s="65"/>
      <c r="AY135" s="73"/>
      <c r="AZ135" s="73">
        <f t="shared" si="354"/>
        <v>0</v>
      </c>
      <c r="BA135" s="73">
        <f t="shared" si="354"/>
        <v>0</v>
      </c>
      <c r="BB135" s="57"/>
      <c r="BC135" s="72"/>
      <c r="BD135" s="72">
        <f t="shared" si="368"/>
        <v>0</v>
      </c>
      <c r="BE135" s="73">
        <f t="shared" si="368"/>
        <v>0</v>
      </c>
      <c r="BF135" s="65">
        <f t="shared" si="357"/>
        <v>0</v>
      </c>
      <c r="BG135" s="73">
        <f t="shared" si="358"/>
        <v>0</v>
      </c>
      <c r="BH135" s="79">
        <f t="shared" si="359"/>
        <v>0</v>
      </c>
      <c r="BI135" s="78"/>
      <c r="BJ135" s="50"/>
      <c r="BK135" s="57"/>
      <c r="BL135" s="72"/>
      <c r="BM135" s="72">
        <f t="shared" si="369"/>
        <v>0</v>
      </c>
      <c r="BN135" s="73">
        <f t="shared" si="369"/>
        <v>0</v>
      </c>
      <c r="BO135" s="57"/>
      <c r="BP135" s="72"/>
      <c r="BQ135" s="73">
        <f t="shared" si="370"/>
        <v>0</v>
      </c>
      <c r="BR135" s="79">
        <f t="shared" si="370"/>
        <v>0</v>
      </c>
      <c r="BS135" s="50"/>
      <c r="BT135" s="57"/>
      <c r="BU135" s="72"/>
      <c r="BV135" s="72">
        <f t="shared" si="371"/>
        <v>0</v>
      </c>
      <c r="BW135" s="73">
        <f t="shared" si="371"/>
        <v>0</v>
      </c>
      <c r="BX135" s="65"/>
      <c r="BY135" s="73"/>
      <c r="BZ135" s="73">
        <f t="shared" si="364"/>
        <v>0</v>
      </c>
      <c r="CA135" s="79">
        <f t="shared" si="364"/>
        <v>0</v>
      </c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</row>
    <row r="136" spans="1:130" ht="20" hidden="1" outlineLevel="1" x14ac:dyDescent="0.4">
      <c r="A136" s="69" t="s">
        <v>46</v>
      </c>
      <c r="B136" s="57"/>
      <c r="C136" s="72"/>
      <c r="D136" s="89">
        <v>0</v>
      </c>
      <c r="E136" s="90">
        <v>0</v>
      </c>
      <c r="F136" s="60">
        <f t="shared" si="334"/>
        <v>0</v>
      </c>
      <c r="G136" s="57"/>
      <c r="H136" s="72"/>
      <c r="I136" s="89"/>
      <c r="J136" s="90"/>
      <c r="K136" s="60">
        <f t="shared" si="337"/>
        <v>0</v>
      </c>
      <c r="L136" s="57"/>
      <c r="M136" s="72"/>
      <c r="N136" s="89"/>
      <c r="O136" s="90"/>
      <c r="P136" s="61">
        <f t="shared" si="340"/>
        <v>0</v>
      </c>
      <c r="Q136" s="57"/>
      <c r="R136" s="91"/>
      <c r="S136" s="92"/>
      <c r="T136" s="57"/>
      <c r="U136" s="91"/>
      <c r="V136" s="57"/>
      <c r="W136" s="72"/>
      <c r="X136" s="72">
        <f t="shared" si="365"/>
        <v>0</v>
      </c>
      <c r="Y136" s="73">
        <f t="shared" si="366"/>
        <v>0</v>
      </c>
      <c r="Z136" s="60">
        <f t="shared" si="344"/>
        <v>0</v>
      </c>
      <c r="AA136" s="57"/>
      <c r="AB136" s="72"/>
      <c r="AC136" s="91"/>
      <c r="AD136" s="270"/>
      <c r="AE136" s="60">
        <f t="shared" si="347"/>
        <v>0</v>
      </c>
      <c r="AF136" s="57"/>
      <c r="AG136" s="91"/>
      <c r="AH136" s="92"/>
      <c r="AI136" s="57"/>
      <c r="AJ136" s="91"/>
      <c r="AK136" s="92"/>
      <c r="AL136" s="57"/>
      <c r="AM136" s="91"/>
      <c r="AN136" s="92"/>
      <c r="AO136" s="57"/>
      <c r="AP136" s="91"/>
      <c r="AQ136" s="92"/>
      <c r="AR136" s="77"/>
      <c r="AS136" s="50"/>
      <c r="AT136" s="57"/>
      <c r="AU136" s="72"/>
      <c r="AV136" s="72">
        <f t="shared" si="367"/>
        <v>0</v>
      </c>
      <c r="AW136" s="73">
        <f t="shared" si="367"/>
        <v>0</v>
      </c>
      <c r="AX136" s="65"/>
      <c r="AY136" s="73"/>
      <c r="AZ136" s="73">
        <f t="shared" si="354"/>
        <v>0</v>
      </c>
      <c r="BA136" s="73">
        <f t="shared" si="354"/>
        <v>0</v>
      </c>
      <c r="BB136" s="57"/>
      <c r="BC136" s="72"/>
      <c r="BD136" s="72">
        <f t="shared" si="368"/>
        <v>0</v>
      </c>
      <c r="BE136" s="73">
        <f t="shared" si="368"/>
        <v>0</v>
      </c>
      <c r="BF136" s="65">
        <f t="shared" si="357"/>
        <v>0</v>
      </c>
      <c r="BG136" s="73">
        <f t="shared" si="358"/>
        <v>0</v>
      </c>
      <c r="BH136" s="79">
        <f t="shared" si="359"/>
        <v>0</v>
      </c>
      <c r="BI136" s="78"/>
      <c r="BJ136" s="50"/>
      <c r="BK136" s="57"/>
      <c r="BL136" s="72"/>
      <c r="BM136" s="72">
        <f t="shared" si="369"/>
        <v>0</v>
      </c>
      <c r="BN136" s="73">
        <f t="shared" si="369"/>
        <v>0</v>
      </c>
      <c r="BO136" s="57"/>
      <c r="BP136" s="72"/>
      <c r="BQ136" s="73">
        <f t="shared" si="370"/>
        <v>0</v>
      </c>
      <c r="BR136" s="79">
        <f t="shared" si="370"/>
        <v>0</v>
      </c>
      <c r="BS136" s="50"/>
      <c r="BT136" s="57"/>
      <c r="BU136" s="72"/>
      <c r="BV136" s="72">
        <f t="shared" si="371"/>
        <v>0</v>
      </c>
      <c r="BW136" s="73">
        <f t="shared" si="371"/>
        <v>0</v>
      </c>
      <c r="BX136" s="65"/>
      <c r="BY136" s="73"/>
      <c r="BZ136" s="73">
        <f t="shared" si="364"/>
        <v>0</v>
      </c>
      <c r="CA136" s="79">
        <f t="shared" si="364"/>
        <v>0</v>
      </c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</row>
    <row r="137" spans="1:130" ht="20" hidden="1" outlineLevel="1" x14ac:dyDescent="0.4">
      <c r="A137" s="69" t="s">
        <v>47</v>
      </c>
      <c r="B137" s="57"/>
      <c r="C137" s="72"/>
      <c r="D137" s="89">
        <v>0</v>
      </c>
      <c r="E137" s="90">
        <v>0</v>
      </c>
      <c r="F137" s="60">
        <f t="shared" si="334"/>
        <v>0</v>
      </c>
      <c r="G137" s="57"/>
      <c r="H137" s="72"/>
      <c r="I137" s="89"/>
      <c r="J137" s="90"/>
      <c r="K137" s="60">
        <f t="shared" si="337"/>
        <v>0</v>
      </c>
      <c r="L137" s="57"/>
      <c r="M137" s="72"/>
      <c r="N137" s="89"/>
      <c r="O137" s="90"/>
      <c r="P137" s="61">
        <f t="shared" si="340"/>
        <v>0</v>
      </c>
      <c r="Q137" s="57"/>
      <c r="R137" s="91"/>
      <c r="S137" s="92"/>
      <c r="T137" s="57"/>
      <c r="U137" s="91"/>
      <c r="V137" s="57"/>
      <c r="W137" s="72"/>
      <c r="X137" s="72">
        <f t="shared" si="365"/>
        <v>0</v>
      </c>
      <c r="Y137" s="73">
        <f t="shared" si="366"/>
        <v>0</v>
      </c>
      <c r="Z137" s="60">
        <f t="shared" si="344"/>
        <v>0</v>
      </c>
      <c r="AA137" s="57"/>
      <c r="AB137" s="72"/>
      <c r="AC137" s="91"/>
      <c r="AD137" s="270"/>
      <c r="AE137" s="60">
        <f t="shared" si="347"/>
        <v>0</v>
      </c>
      <c r="AF137" s="57"/>
      <c r="AG137" s="91"/>
      <c r="AH137" s="92"/>
      <c r="AI137" s="57"/>
      <c r="AJ137" s="91"/>
      <c r="AK137" s="92"/>
      <c r="AL137" s="57"/>
      <c r="AM137" s="91"/>
      <c r="AN137" s="92"/>
      <c r="AO137" s="57"/>
      <c r="AP137" s="91"/>
      <c r="AQ137" s="92"/>
      <c r="AR137" s="77"/>
      <c r="AS137" s="50"/>
      <c r="AT137" s="57"/>
      <c r="AU137" s="72"/>
      <c r="AV137" s="72">
        <f t="shared" si="367"/>
        <v>0</v>
      </c>
      <c r="AW137" s="73">
        <f t="shared" si="367"/>
        <v>0</v>
      </c>
      <c r="AX137" s="65"/>
      <c r="AY137" s="73"/>
      <c r="AZ137" s="73">
        <f t="shared" si="354"/>
        <v>0</v>
      </c>
      <c r="BA137" s="73">
        <f t="shared" si="354"/>
        <v>0</v>
      </c>
      <c r="BB137" s="57"/>
      <c r="BC137" s="72"/>
      <c r="BD137" s="72">
        <f t="shared" si="368"/>
        <v>0</v>
      </c>
      <c r="BE137" s="73">
        <f t="shared" si="368"/>
        <v>0</v>
      </c>
      <c r="BF137" s="65">
        <f t="shared" si="357"/>
        <v>0</v>
      </c>
      <c r="BG137" s="73">
        <f t="shared" si="358"/>
        <v>0</v>
      </c>
      <c r="BH137" s="79">
        <f t="shared" si="359"/>
        <v>0</v>
      </c>
      <c r="BI137" s="78"/>
      <c r="BJ137" s="50"/>
      <c r="BK137" s="57"/>
      <c r="BL137" s="72"/>
      <c r="BM137" s="72">
        <f t="shared" si="369"/>
        <v>0</v>
      </c>
      <c r="BN137" s="73">
        <f t="shared" si="369"/>
        <v>0</v>
      </c>
      <c r="BO137" s="57"/>
      <c r="BP137" s="72"/>
      <c r="BQ137" s="73">
        <f t="shared" si="370"/>
        <v>0</v>
      </c>
      <c r="BR137" s="79">
        <f t="shared" si="370"/>
        <v>0</v>
      </c>
      <c r="BS137" s="50"/>
      <c r="BT137" s="57"/>
      <c r="BU137" s="72"/>
      <c r="BV137" s="72">
        <f t="shared" si="371"/>
        <v>0</v>
      </c>
      <c r="BW137" s="73">
        <f t="shared" si="371"/>
        <v>0</v>
      </c>
      <c r="BX137" s="65"/>
      <c r="BY137" s="73"/>
      <c r="BZ137" s="73">
        <f t="shared" si="364"/>
        <v>0</v>
      </c>
      <c r="CA137" s="79">
        <f t="shared" si="364"/>
        <v>0</v>
      </c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</row>
    <row r="138" spans="1:130" ht="20" hidden="1" outlineLevel="1" x14ac:dyDescent="0.4">
      <c r="A138" s="69" t="s">
        <v>48</v>
      </c>
      <c r="B138" s="57"/>
      <c r="C138" s="72"/>
      <c r="D138" s="89">
        <v>0</v>
      </c>
      <c r="E138" s="90">
        <v>0</v>
      </c>
      <c r="F138" s="60">
        <f t="shared" si="334"/>
        <v>0</v>
      </c>
      <c r="G138" s="57"/>
      <c r="H138" s="72"/>
      <c r="I138" s="89"/>
      <c r="J138" s="90"/>
      <c r="K138" s="60">
        <f t="shared" si="337"/>
        <v>0</v>
      </c>
      <c r="L138" s="57"/>
      <c r="M138" s="72"/>
      <c r="N138" s="89"/>
      <c r="O138" s="90"/>
      <c r="P138" s="61">
        <f t="shared" si="340"/>
        <v>0</v>
      </c>
      <c r="Q138" s="57"/>
      <c r="R138" s="91"/>
      <c r="S138" s="92"/>
      <c r="T138" s="57"/>
      <c r="U138" s="91"/>
      <c r="V138" s="57"/>
      <c r="W138" s="72"/>
      <c r="X138" s="72">
        <f t="shared" si="365"/>
        <v>0</v>
      </c>
      <c r="Y138" s="73">
        <f t="shared" si="366"/>
        <v>0</v>
      </c>
      <c r="Z138" s="60">
        <f t="shared" si="344"/>
        <v>0</v>
      </c>
      <c r="AA138" s="57"/>
      <c r="AB138" s="72"/>
      <c r="AC138" s="91"/>
      <c r="AD138" s="270"/>
      <c r="AE138" s="60">
        <f t="shared" si="347"/>
        <v>0</v>
      </c>
      <c r="AF138" s="57"/>
      <c r="AG138" s="91"/>
      <c r="AH138" s="92"/>
      <c r="AI138" s="57"/>
      <c r="AJ138" s="91"/>
      <c r="AK138" s="92"/>
      <c r="AL138" s="57"/>
      <c r="AM138" s="91"/>
      <c r="AN138" s="92"/>
      <c r="AO138" s="57"/>
      <c r="AP138" s="91"/>
      <c r="AQ138" s="92"/>
      <c r="AR138" s="77"/>
      <c r="AS138" s="50"/>
      <c r="AT138" s="57"/>
      <c r="AU138" s="72"/>
      <c r="AV138" s="72">
        <f t="shared" si="367"/>
        <v>0</v>
      </c>
      <c r="AW138" s="73">
        <f t="shared" si="367"/>
        <v>0</v>
      </c>
      <c r="AX138" s="65"/>
      <c r="AY138" s="73"/>
      <c r="AZ138" s="73">
        <f t="shared" si="354"/>
        <v>0</v>
      </c>
      <c r="BA138" s="73">
        <f t="shared" si="354"/>
        <v>0</v>
      </c>
      <c r="BB138" s="57"/>
      <c r="BC138" s="72"/>
      <c r="BD138" s="72">
        <f t="shared" si="368"/>
        <v>0</v>
      </c>
      <c r="BE138" s="73">
        <f t="shared" si="368"/>
        <v>0</v>
      </c>
      <c r="BF138" s="65">
        <f t="shared" si="357"/>
        <v>0</v>
      </c>
      <c r="BG138" s="73">
        <f t="shared" si="358"/>
        <v>0</v>
      </c>
      <c r="BH138" s="79">
        <f t="shared" si="359"/>
        <v>0</v>
      </c>
      <c r="BI138" s="78"/>
      <c r="BJ138" s="50"/>
      <c r="BK138" s="57"/>
      <c r="BL138" s="72"/>
      <c r="BM138" s="72">
        <f t="shared" si="369"/>
        <v>0</v>
      </c>
      <c r="BN138" s="73">
        <f t="shared" si="369"/>
        <v>0</v>
      </c>
      <c r="BO138" s="57"/>
      <c r="BP138" s="72"/>
      <c r="BQ138" s="73">
        <f t="shared" si="370"/>
        <v>0</v>
      </c>
      <c r="BR138" s="79">
        <f t="shared" si="370"/>
        <v>0</v>
      </c>
      <c r="BS138" s="50"/>
      <c r="BT138" s="57"/>
      <c r="BU138" s="72"/>
      <c r="BV138" s="72">
        <f t="shared" si="371"/>
        <v>0</v>
      </c>
      <c r="BW138" s="73">
        <f t="shared" si="371"/>
        <v>0</v>
      </c>
      <c r="BX138" s="65"/>
      <c r="BY138" s="73"/>
      <c r="BZ138" s="73">
        <f t="shared" si="364"/>
        <v>0</v>
      </c>
      <c r="CA138" s="79">
        <f t="shared" si="364"/>
        <v>0</v>
      </c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</row>
    <row r="139" spans="1:130" ht="20" hidden="1" outlineLevel="1" x14ac:dyDescent="0.4">
      <c r="A139" s="69" t="s">
        <v>49</v>
      </c>
      <c r="B139" s="57"/>
      <c r="C139" s="72"/>
      <c r="D139" s="89">
        <v>0</v>
      </c>
      <c r="E139" s="90">
        <v>0</v>
      </c>
      <c r="F139" s="60">
        <f t="shared" si="334"/>
        <v>0</v>
      </c>
      <c r="G139" s="57"/>
      <c r="H139" s="72"/>
      <c r="I139" s="89"/>
      <c r="J139" s="90"/>
      <c r="K139" s="60">
        <f t="shared" si="337"/>
        <v>0</v>
      </c>
      <c r="L139" s="57"/>
      <c r="M139" s="72"/>
      <c r="N139" s="89">
        <v>0</v>
      </c>
      <c r="O139" s="90">
        <v>0</v>
      </c>
      <c r="P139" s="61">
        <f t="shared" si="340"/>
        <v>0</v>
      </c>
      <c r="Q139" s="57"/>
      <c r="R139" s="91"/>
      <c r="S139" s="92"/>
      <c r="T139" s="57"/>
      <c r="U139" s="91"/>
      <c r="V139" s="57"/>
      <c r="W139" s="72"/>
      <c r="X139" s="72">
        <f t="shared" si="365"/>
        <v>0</v>
      </c>
      <c r="Y139" s="73">
        <f t="shared" si="366"/>
        <v>0</v>
      </c>
      <c r="Z139" s="60">
        <f t="shared" si="344"/>
        <v>0</v>
      </c>
      <c r="AA139" s="57"/>
      <c r="AB139" s="72"/>
      <c r="AC139" s="91"/>
      <c r="AD139" s="270"/>
      <c r="AE139" s="60">
        <f t="shared" si="347"/>
        <v>0</v>
      </c>
      <c r="AF139" s="57"/>
      <c r="AG139" s="91"/>
      <c r="AH139" s="92"/>
      <c r="AI139" s="57"/>
      <c r="AJ139" s="91"/>
      <c r="AK139" s="92"/>
      <c r="AL139" s="57"/>
      <c r="AM139" s="91"/>
      <c r="AN139" s="92"/>
      <c r="AO139" s="57"/>
      <c r="AP139" s="91"/>
      <c r="AQ139" s="92"/>
      <c r="AR139" s="77"/>
      <c r="AS139" s="50"/>
      <c r="AT139" s="57"/>
      <c r="AU139" s="72"/>
      <c r="AV139" s="72">
        <f t="shared" si="367"/>
        <v>0</v>
      </c>
      <c r="AW139" s="73">
        <f t="shared" si="367"/>
        <v>0</v>
      </c>
      <c r="AX139" s="65"/>
      <c r="AY139" s="73"/>
      <c r="AZ139" s="73">
        <f t="shared" si="354"/>
        <v>0</v>
      </c>
      <c r="BA139" s="73">
        <f t="shared" si="354"/>
        <v>0</v>
      </c>
      <c r="BB139" s="57"/>
      <c r="BC139" s="72"/>
      <c r="BD139" s="72">
        <f t="shared" si="368"/>
        <v>0</v>
      </c>
      <c r="BE139" s="73">
        <f t="shared" si="368"/>
        <v>0</v>
      </c>
      <c r="BF139" s="65">
        <f t="shared" si="357"/>
        <v>0</v>
      </c>
      <c r="BG139" s="73">
        <f t="shared" si="358"/>
        <v>0</v>
      </c>
      <c r="BH139" s="79">
        <f t="shared" si="359"/>
        <v>0</v>
      </c>
      <c r="BI139" s="78"/>
      <c r="BJ139" s="50"/>
      <c r="BK139" s="57"/>
      <c r="BL139" s="72"/>
      <c r="BM139" s="72">
        <f t="shared" si="369"/>
        <v>0</v>
      </c>
      <c r="BN139" s="73">
        <f t="shared" si="369"/>
        <v>0</v>
      </c>
      <c r="BO139" s="57"/>
      <c r="BP139" s="72"/>
      <c r="BQ139" s="73">
        <f t="shared" si="370"/>
        <v>0</v>
      </c>
      <c r="BR139" s="79">
        <f t="shared" si="370"/>
        <v>0</v>
      </c>
      <c r="BS139" s="50"/>
      <c r="BT139" s="57"/>
      <c r="BU139" s="72"/>
      <c r="BV139" s="72">
        <f t="shared" si="371"/>
        <v>0</v>
      </c>
      <c r="BW139" s="73">
        <f t="shared" si="371"/>
        <v>0</v>
      </c>
      <c r="BX139" s="65"/>
      <c r="BY139" s="73"/>
      <c r="BZ139" s="73">
        <f t="shared" si="364"/>
        <v>0</v>
      </c>
      <c r="CA139" s="79">
        <f t="shared" si="364"/>
        <v>0</v>
      </c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</row>
    <row r="140" spans="1:130" ht="20" hidden="1" outlineLevel="1" x14ac:dyDescent="0.4">
      <c r="A140" s="70" t="s">
        <v>50</v>
      </c>
      <c r="B140" s="57"/>
      <c r="C140" s="72"/>
      <c r="D140" s="89">
        <v>0</v>
      </c>
      <c r="E140" s="90">
        <v>0</v>
      </c>
      <c r="F140" s="60">
        <f t="shared" si="334"/>
        <v>0</v>
      </c>
      <c r="G140" s="57"/>
      <c r="H140" s="72"/>
      <c r="I140" s="89"/>
      <c r="J140" s="90"/>
      <c r="K140" s="60">
        <f t="shared" si="337"/>
        <v>0</v>
      </c>
      <c r="L140" s="57"/>
      <c r="M140" s="72"/>
      <c r="N140" s="89"/>
      <c r="O140" s="90"/>
      <c r="P140" s="61">
        <f t="shared" si="340"/>
        <v>0</v>
      </c>
      <c r="Q140" s="57"/>
      <c r="R140" s="91"/>
      <c r="S140" s="92"/>
      <c r="T140" s="57"/>
      <c r="U140" s="91"/>
      <c r="V140" s="57"/>
      <c r="W140" s="72"/>
      <c r="X140" s="72">
        <f t="shared" si="365"/>
        <v>0</v>
      </c>
      <c r="Y140" s="73">
        <f t="shared" si="366"/>
        <v>0</v>
      </c>
      <c r="Z140" s="60">
        <f t="shared" si="344"/>
        <v>0</v>
      </c>
      <c r="AA140" s="57"/>
      <c r="AB140" s="72"/>
      <c r="AC140" s="91"/>
      <c r="AD140" s="270"/>
      <c r="AE140" s="60">
        <f t="shared" si="347"/>
        <v>0</v>
      </c>
      <c r="AF140" s="57"/>
      <c r="AG140" s="91"/>
      <c r="AH140" s="92"/>
      <c r="AI140" s="57"/>
      <c r="AJ140" s="91"/>
      <c r="AK140" s="92"/>
      <c r="AL140" s="57"/>
      <c r="AM140" s="91"/>
      <c r="AN140" s="92"/>
      <c r="AO140" s="57"/>
      <c r="AP140" s="91"/>
      <c r="AQ140" s="92"/>
      <c r="AR140" s="77"/>
      <c r="AS140" s="50"/>
      <c r="AT140" s="57"/>
      <c r="AU140" s="72"/>
      <c r="AV140" s="72">
        <f t="shared" si="367"/>
        <v>0</v>
      </c>
      <c r="AW140" s="73">
        <f t="shared" si="367"/>
        <v>0</v>
      </c>
      <c r="AX140" s="65"/>
      <c r="AY140" s="73"/>
      <c r="AZ140" s="73">
        <f t="shared" si="354"/>
        <v>0</v>
      </c>
      <c r="BA140" s="73">
        <f t="shared" si="354"/>
        <v>0</v>
      </c>
      <c r="BB140" s="57"/>
      <c r="BC140" s="72"/>
      <c r="BD140" s="72">
        <f t="shared" si="368"/>
        <v>0</v>
      </c>
      <c r="BE140" s="73">
        <f t="shared" si="368"/>
        <v>0</v>
      </c>
      <c r="BF140" s="65">
        <f t="shared" si="357"/>
        <v>0</v>
      </c>
      <c r="BG140" s="73">
        <f t="shared" si="358"/>
        <v>0</v>
      </c>
      <c r="BH140" s="79">
        <f t="shared" si="359"/>
        <v>0</v>
      </c>
      <c r="BI140" s="78"/>
      <c r="BJ140" s="50"/>
      <c r="BK140" s="57"/>
      <c r="BL140" s="72"/>
      <c r="BM140" s="72">
        <f t="shared" si="369"/>
        <v>0</v>
      </c>
      <c r="BN140" s="73">
        <f t="shared" si="369"/>
        <v>0</v>
      </c>
      <c r="BO140" s="57"/>
      <c r="BP140" s="72"/>
      <c r="BQ140" s="73">
        <f t="shared" si="370"/>
        <v>0</v>
      </c>
      <c r="BR140" s="79">
        <f t="shared" si="370"/>
        <v>0</v>
      </c>
      <c r="BS140" s="50"/>
      <c r="BT140" s="57"/>
      <c r="BU140" s="72"/>
      <c r="BV140" s="72">
        <f t="shared" si="371"/>
        <v>0</v>
      </c>
      <c r="BW140" s="73">
        <f t="shared" si="371"/>
        <v>0</v>
      </c>
      <c r="BX140" s="65"/>
      <c r="BY140" s="73"/>
      <c r="BZ140" s="73">
        <f t="shared" si="364"/>
        <v>0</v>
      </c>
      <c r="CA140" s="79">
        <f t="shared" si="364"/>
        <v>0</v>
      </c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</row>
    <row r="141" spans="1:130" ht="20" hidden="1" outlineLevel="1" x14ac:dyDescent="0.4">
      <c r="A141" s="70" t="s">
        <v>51</v>
      </c>
      <c r="B141" s="57"/>
      <c r="C141" s="72"/>
      <c r="D141" s="89">
        <v>0</v>
      </c>
      <c r="E141" s="90">
        <v>0</v>
      </c>
      <c r="F141" s="60">
        <f t="shared" si="334"/>
        <v>0</v>
      </c>
      <c r="G141" s="57"/>
      <c r="H141" s="72"/>
      <c r="I141" s="89"/>
      <c r="J141" s="90"/>
      <c r="K141" s="60">
        <f t="shared" si="337"/>
        <v>0</v>
      </c>
      <c r="L141" s="57"/>
      <c r="M141" s="72"/>
      <c r="N141" s="89"/>
      <c r="O141" s="90"/>
      <c r="P141" s="61">
        <f t="shared" si="340"/>
        <v>0</v>
      </c>
      <c r="Q141" s="57"/>
      <c r="R141" s="91"/>
      <c r="S141" s="92"/>
      <c r="T141" s="57"/>
      <c r="U141" s="91"/>
      <c r="V141" s="57"/>
      <c r="W141" s="72"/>
      <c r="X141" s="72">
        <f t="shared" si="365"/>
        <v>0</v>
      </c>
      <c r="Y141" s="73">
        <f t="shared" si="366"/>
        <v>0</v>
      </c>
      <c r="Z141" s="60">
        <f t="shared" si="344"/>
        <v>0</v>
      </c>
      <c r="AA141" s="57"/>
      <c r="AB141" s="72"/>
      <c r="AC141" s="91"/>
      <c r="AD141" s="270"/>
      <c r="AE141" s="60">
        <f t="shared" si="347"/>
        <v>0</v>
      </c>
      <c r="AF141" s="57"/>
      <c r="AG141" s="91"/>
      <c r="AH141" s="92"/>
      <c r="AI141" s="57"/>
      <c r="AJ141" s="91"/>
      <c r="AK141" s="92"/>
      <c r="AL141" s="57"/>
      <c r="AM141" s="91"/>
      <c r="AN141" s="92"/>
      <c r="AO141" s="57"/>
      <c r="AP141" s="91"/>
      <c r="AQ141" s="92"/>
      <c r="AR141" s="77"/>
      <c r="AS141" s="50"/>
      <c r="AT141" s="57"/>
      <c r="AU141" s="72"/>
      <c r="AV141" s="72">
        <f t="shared" si="367"/>
        <v>0</v>
      </c>
      <c r="AW141" s="73">
        <f t="shared" si="367"/>
        <v>0</v>
      </c>
      <c r="AX141" s="65"/>
      <c r="AY141" s="73"/>
      <c r="AZ141" s="73">
        <f t="shared" si="354"/>
        <v>0</v>
      </c>
      <c r="BA141" s="73">
        <f t="shared" si="354"/>
        <v>0</v>
      </c>
      <c r="BB141" s="57"/>
      <c r="BC141" s="72"/>
      <c r="BD141" s="72">
        <f t="shared" si="368"/>
        <v>0</v>
      </c>
      <c r="BE141" s="73">
        <f t="shared" si="368"/>
        <v>0</v>
      </c>
      <c r="BF141" s="65">
        <f t="shared" si="357"/>
        <v>0</v>
      </c>
      <c r="BG141" s="73">
        <f t="shared" si="358"/>
        <v>0</v>
      </c>
      <c r="BH141" s="79">
        <f t="shared" si="359"/>
        <v>0</v>
      </c>
      <c r="BI141" s="78"/>
      <c r="BJ141" s="50"/>
      <c r="BK141" s="57"/>
      <c r="BL141" s="72"/>
      <c r="BM141" s="72">
        <f t="shared" si="369"/>
        <v>0</v>
      </c>
      <c r="BN141" s="73">
        <f t="shared" si="369"/>
        <v>0</v>
      </c>
      <c r="BO141" s="57"/>
      <c r="BP141" s="72"/>
      <c r="BQ141" s="73">
        <f t="shared" si="370"/>
        <v>0</v>
      </c>
      <c r="BR141" s="79">
        <f t="shared" si="370"/>
        <v>0</v>
      </c>
      <c r="BS141" s="50"/>
      <c r="BT141" s="57"/>
      <c r="BU141" s="72"/>
      <c r="BV141" s="72">
        <f t="shared" si="371"/>
        <v>0</v>
      </c>
      <c r="BW141" s="73">
        <f t="shared" si="371"/>
        <v>0</v>
      </c>
      <c r="BX141" s="65"/>
      <c r="BY141" s="73"/>
      <c r="BZ141" s="73">
        <f t="shared" si="364"/>
        <v>0</v>
      </c>
      <c r="CA141" s="79">
        <f t="shared" si="364"/>
        <v>0</v>
      </c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</row>
    <row r="142" spans="1:130" ht="20" hidden="1" outlineLevel="1" x14ac:dyDescent="0.4">
      <c r="A142" s="69" t="s">
        <v>52</v>
      </c>
      <c r="B142" s="57"/>
      <c r="C142" s="89">
        <v>0</v>
      </c>
      <c r="D142" s="72"/>
      <c r="E142" s="73"/>
      <c r="F142" s="76"/>
      <c r="G142" s="57"/>
      <c r="H142" s="89"/>
      <c r="I142" s="72"/>
      <c r="J142" s="73"/>
      <c r="K142" s="76"/>
      <c r="L142" s="57"/>
      <c r="M142" s="89"/>
      <c r="N142" s="72"/>
      <c r="O142" s="73"/>
      <c r="P142" s="80"/>
      <c r="Q142" s="93"/>
      <c r="R142" s="72"/>
      <c r="S142" s="76"/>
      <c r="T142" s="93"/>
      <c r="U142" s="72"/>
      <c r="V142" s="57"/>
      <c r="W142" s="72">
        <f>M142+Q142-T142</f>
        <v>0</v>
      </c>
      <c r="X142" s="72"/>
      <c r="Y142" s="73"/>
      <c r="Z142" s="76"/>
      <c r="AA142" s="57"/>
      <c r="AB142" s="91"/>
      <c r="AC142" s="72"/>
      <c r="AD142" s="73"/>
      <c r="AE142" s="76"/>
      <c r="AF142" s="93"/>
      <c r="AG142" s="72"/>
      <c r="AH142" s="76"/>
      <c r="AI142" s="93"/>
      <c r="AJ142" s="72"/>
      <c r="AK142" s="76"/>
      <c r="AL142" s="93"/>
      <c r="AM142" s="72"/>
      <c r="AN142" s="76"/>
      <c r="AO142" s="93"/>
      <c r="AP142" s="72"/>
      <c r="AQ142" s="76"/>
      <c r="AR142" s="77"/>
      <c r="AS142" s="50"/>
      <c r="AT142" s="57"/>
      <c r="AU142" s="72">
        <f>AB142-M142</f>
        <v>0</v>
      </c>
      <c r="AV142" s="72"/>
      <c r="AW142" s="73"/>
      <c r="AX142" s="65"/>
      <c r="AY142" s="73">
        <f>IF(M142=0,0,AB142/M142*100)</f>
        <v>0</v>
      </c>
      <c r="AZ142" s="73"/>
      <c r="BA142" s="73"/>
      <c r="BB142" s="57"/>
      <c r="BC142" s="72">
        <f>AB142-M142-AF142-AI142-AL142-AO142</f>
        <v>0</v>
      </c>
      <c r="BD142" s="72"/>
      <c r="BE142" s="73"/>
      <c r="BF142" s="57"/>
      <c r="BG142" s="72"/>
      <c r="BH142" s="76"/>
      <c r="BI142" s="78"/>
      <c r="BJ142" s="50"/>
      <c r="BK142" s="57"/>
      <c r="BL142" s="72">
        <f>AB142-W142</f>
        <v>0</v>
      </c>
      <c r="BM142" s="72"/>
      <c r="BN142" s="73"/>
      <c r="BO142" s="57"/>
      <c r="BP142" s="73">
        <f>IF(W142=0,0,AB142/W142*100)</f>
        <v>0</v>
      </c>
      <c r="BQ142" s="72"/>
      <c r="BR142" s="79"/>
      <c r="BS142" s="50"/>
      <c r="BT142" s="57"/>
      <c r="BU142" s="72">
        <f>AB142-C142</f>
        <v>0</v>
      </c>
      <c r="BV142" s="72"/>
      <c r="BW142" s="73"/>
      <c r="BX142" s="65"/>
      <c r="BY142" s="73">
        <f>IF(C142=0,0,AB142/C142*100)</f>
        <v>0</v>
      </c>
      <c r="BZ142" s="73"/>
      <c r="CA142" s="79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</row>
    <row r="143" spans="1:130" s="55" customFormat="1" ht="40" collapsed="1" x14ac:dyDescent="0.25">
      <c r="A143" s="81" t="s">
        <v>64</v>
      </c>
      <c r="B143" s="62">
        <f>C143+D143</f>
        <v>0</v>
      </c>
      <c r="C143" s="58">
        <v>0</v>
      </c>
      <c r="D143" s="58">
        <f t="shared" ref="D143:E152" si="372">D155+D166+D177</f>
        <v>0</v>
      </c>
      <c r="E143" s="59">
        <f t="shared" si="372"/>
        <v>0</v>
      </c>
      <c r="F143" s="60">
        <f t="shared" ref="F143:F152" si="373">IF(E143=0,0,ROUND(D143/E143/12,0))</f>
        <v>0</v>
      </c>
      <c r="G143" s="62">
        <f>H143+I143</f>
        <v>0</v>
      </c>
      <c r="H143" s="58">
        <v>0</v>
      </c>
      <c r="I143" s="58">
        <f t="shared" ref="I143:J152" si="374">I155+I166+I177</f>
        <v>0</v>
      </c>
      <c r="J143" s="59">
        <f t="shared" si="374"/>
        <v>0</v>
      </c>
      <c r="K143" s="60">
        <f t="shared" ref="K143:K151" si="375">IF(J143=0,0,ROUND(I143/J143/12,0))</f>
        <v>0</v>
      </c>
      <c r="L143" s="62">
        <f>M143+N143</f>
        <v>0</v>
      </c>
      <c r="M143" s="58">
        <f>M155+M166+M177</f>
        <v>0</v>
      </c>
      <c r="N143" s="58">
        <f>N155+N166+N177</f>
        <v>0</v>
      </c>
      <c r="O143" s="59">
        <f>O155+O166+O177</f>
        <v>0</v>
      </c>
      <c r="P143" s="61">
        <f t="shared" ref="P143:P152" si="376">IF(O143=0,0,ROUND(N143/O143/12,0))</f>
        <v>0</v>
      </c>
      <c r="Q143" s="62">
        <f>Q155+Q166+Q177</f>
        <v>0</v>
      </c>
      <c r="R143" s="58">
        <f>R155+R166+R177</f>
        <v>0</v>
      </c>
      <c r="S143" s="63">
        <f>S155+S166+S177</f>
        <v>0</v>
      </c>
      <c r="T143" s="62">
        <f>T155+T166+T177</f>
        <v>0</v>
      </c>
      <c r="U143" s="58">
        <f>U155+U166+U177</f>
        <v>0</v>
      </c>
      <c r="V143" s="62">
        <f>W143+X143</f>
        <v>0</v>
      </c>
      <c r="W143" s="58">
        <f>W155+W166+W177</f>
        <v>0</v>
      </c>
      <c r="X143" s="58">
        <f>X155+X166+X177</f>
        <v>0</v>
      </c>
      <c r="Y143" s="59">
        <f>Y155+Y166+Y177</f>
        <v>0</v>
      </c>
      <c r="Z143" s="60">
        <f t="shared" ref="Z143:Z152" si="377">IF(Y143=0,0,ROUND(X143/Y143/12,0))</f>
        <v>0</v>
      </c>
      <c r="AA143" s="62">
        <f>AB143+AC143</f>
        <v>0</v>
      </c>
      <c r="AB143" s="58">
        <f>AB155+AB166+AB177</f>
        <v>0</v>
      </c>
      <c r="AC143" s="58">
        <f>AC155+AC166+AC177</f>
        <v>0</v>
      </c>
      <c r="AD143" s="59">
        <f>AD155+AD166+AD177</f>
        <v>0</v>
      </c>
      <c r="AE143" s="60">
        <f t="shared" ref="AE143:AE152" si="378">IF(AD143=0,0,ROUND(AC143/AD143/12,0))</f>
        <v>0</v>
      </c>
      <c r="AF143" s="62">
        <f t="shared" ref="AF143:AQ152" si="379">AF155+AF166+AF177</f>
        <v>0</v>
      </c>
      <c r="AG143" s="58">
        <f t="shared" si="379"/>
        <v>0</v>
      </c>
      <c r="AH143" s="63">
        <f t="shared" si="379"/>
        <v>0</v>
      </c>
      <c r="AI143" s="62">
        <f t="shared" si="379"/>
        <v>0</v>
      </c>
      <c r="AJ143" s="58">
        <f t="shared" si="379"/>
        <v>0</v>
      </c>
      <c r="AK143" s="63">
        <f t="shared" si="379"/>
        <v>0</v>
      </c>
      <c r="AL143" s="62">
        <f t="shared" si="379"/>
        <v>0</v>
      </c>
      <c r="AM143" s="58">
        <f t="shared" si="379"/>
        <v>0</v>
      </c>
      <c r="AN143" s="63">
        <f t="shared" si="379"/>
        <v>0</v>
      </c>
      <c r="AO143" s="62">
        <f t="shared" si="379"/>
        <v>0</v>
      </c>
      <c r="AP143" s="58">
        <f t="shared" si="379"/>
        <v>0</v>
      </c>
      <c r="AQ143" s="63">
        <f t="shared" si="379"/>
        <v>0</v>
      </c>
      <c r="AR143" s="64"/>
      <c r="AS143" s="50"/>
      <c r="AT143" s="62">
        <f>AU143+AV143</f>
        <v>0</v>
      </c>
      <c r="AU143" s="58">
        <f>AU155+AU166+AU177</f>
        <v>0</v>
      </c>
      <c r="AV143" s="58">
        <f>AV155+AV166+AV177</f>
        <v>0</v>
      </c>
      <c r="AW143" s="59">
        <f>AW155+AW166+AW177</f>
        <v>0</v>
      </c>
      <c r="AX143" s="66">
        <f>IF(L143=0,0,AA143/L143*100)</f>
        <v>0</v>
      </c>
      <c r="AY143" s="59">
        <f>IF(M143=0,0,AB143/M143*100)</f>
        <v>0</v>
      </c>
      <c r="AZ143" s="59">
        <f t="shared" ref="AZ143:BA152" si="380">IF(N143=0,0,AC143/N143*100)</f>
        <v>0</v>
      </c>
      <c r="BA143" s="59">
        <f t="shared" si="380"/>
        <v>0</v>
      </c>
      <c r="BB143" s="62">
        <f>BC143+BD143</f>
        <v>0</v>
      </c>
      <c r="BC143" s="58">
        <f>BC155+BC166+BC177</f>
        <v>0</v>
      </c>
      <c r="BD143" s="58">
        <f>BD155+BD166+BD177</f>
        <v>0</v>
      </c>
      <c r="BE143" s="59">
        <f>BE155+BE166+BE177</f>
        <v>0</v>
      </c>
      <c r="BF143" s="66">
        <f t="shared" ref="BF143:BF152" si="381">IF(F143=0,0,AE143/F143*100)</f>
        <v>0</v>
      </c>
      <c r="BG143" s="59">
        <f t="shared" ref="BG143:BG152" si="382">IF(K143=0,0,AE143/K143*100)</f>
        <v>0</v>
      </c>
      <c r="BH143" s="67">
        <f t="shared" ref="BH143:BH152" si="383">IF(P143=0,0,AE143/P143*100)</f>
        <v>0</v>
      </c>
      <c r="BI143" s="68"/>
      <c r="BJ143" s="50"/>
      <c r="BK143" s="62">
        <f>BL143+BM143</f>
        <v>0</v>
      </c>
      <c r="BL143" s="58">
        <f>BL155+BL166+BL177</f>
        <v>0</v>
      </c>
      <c r="BM143" s="58">
        <f>BM155+BM166+BM177</f>
        <v>0</v>
      </c>
      <c r="BN143" s="59">
        <f>BN155+BN166+BN177</f>
        <v>0</v>
      </c>
      <c r="BO143" s="66">
        <f>IF(V143=0,0,AA143/V143*100)</f>
        <v>0</v>
      </c>
      <c r="BP143" s="59">
        <f>IF(W143=0,0,AB143/W143*100)</f>
        <v>0</v>
      </c>
      <c r="BQ143" s="59">
        <f t="shared" ref="BQ143:BR152" si="384">IF(X143=0,0,AC143/X143*100)</f>
        <v>0</v>
      </c>
      <c r="BR143" s="67">
        <f t="shared" si="384"/>
        <v>0</v>
      </c>
      <c r="BS143" s="50"/>
      <c r="BT143" s="62">
        <f>BU143+BV143</f>
        <v>0</v>
      </c>
      <c r="BU143" s="58">
        <f>BU155+BU166+BU177</f>
        <v>0</v>
      </c>
      <c r="BV143" s="58">
        <f>BV155+BV166+BV177</f>
        <v>0</v>
      </c>
      <c r="BW143" s="59">
        <f>BW155+BW166+BW177</f>
        <v>0</v>
      </c>
      <c r="BX143" s="66">
        <f>IF(B143=0,0,AA143/B143*100)</f>
        <v>0</v>
      </c>
      <c r="BY143" s="59">
        <f>IF(C143=0,0,AB143/C143*100)</f>
        <v>0</v>
      </c>
      <c r="BZ143" s="59">
        <f t="shared" ref="BZ143:CA152" si="385">IF(D143=0,0,AC143/D143*100)</f>
        <v>0</v>
      </c>
      <c r="CA143" s="67">
        <f t="shared" si="385"/>
        <v>0</v>
      </c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</row>
    <row r="144" spans="1:130" s="95" customFormat="1" ht="20" hidden="1" x14ac:dyDescent="0.3">
      <c r="A144" s="56" t="s">
        <v>43</v>
      </c>
      <c r="B144" s="62"/>
      <c r="C144" s="58"/>
      <c r="D144" s="58">
        <f t="shared" si="372"/>
        <v>0</v>
      </c>
      <c r="E144" s="59">
        <f t="shared" si="372"/>
        <v>0</v>
      </c>
      <c r="F144" s="60">
        <f t="shared" si="373"/>
        <v>0</v>
      </c>
      <c r="G144" s="62"/>
      <c r="H144" s="58"/>
      <c r="I144" s="58">
        <f t="shared" si="374"/>
        <v>0</v>
      </c>
      <c r="J144" s="59">
        <f t="shared" si="374"/>
        <v>0</v>
      </c>
      <c r="K144" s="60">
        <f t="shared" si="375"/>
        <v>0</v>
      </c>
      <c r="L144" s="62"/>
      <c r="M144" s="58"/>
      <c r="N144" s="58">
        <f t="shared" ref="N144:O152" si="386">N156+N167+N178</f>
        <v>0</v>
      </c>
      <c r="O144" s="59">
        <f t="shared" si="386"/>
        <v>0</v>
      </c>
      <c r="P144" s="61">
        <f t="shared" si="376"/>
        <v>0</v>
      </c>
      <c r="Q144" s="62"/>
      <c r="R144" s="58">
        <f t="shared" ref="R144:S152" si="387">R156+R167+R178</f>
        <v>0</v>
      </c>
      <c r="S144" s="63">
        <f t="shared" si="387"/>
        <v>0</v>
      </c>
      <c r="T144" s="62"/>
      <c r="U144" s="58">
        <f t="shared" ref="U144:U152" si="388">U156+U167+U178</f>
        <v>0</v>
      </c>
      <c r="V144" s="62"/>
      <c r="W144" s="58"/>
      <c r="X144" s="58">
        <f t="shared" ref="X144:Y152" si="389">X156+X167+X178</f>
        <v>0</v>
      </c>
      <c r="Y144" s="59">
        <f t="shared" si="389"/>
        <v>0</v>
      </c>
      <c r="Z144" s="60">
        <f t="shared" si="377"/>
        <v>0</v>
      </c>
      <c r="AA144" s="62"/>
      <c r="AB144" s="58"/>
      <c r="AC144" s="58">
        <f t="shared" ref="AC144:AD152" si="390">AC156+AC167+AC178</f>
        <v>0</v>
      </c>
      <c r="AD144" s="59">
        <f t="shared" si="390"/>
        <v>0</v>
      </c>
      <c r="AE144" s="60">
        <f t="shared" si="378"/>
        <v>0</v>
      </c>
      <c r="AF144" s="62"/>
      <c r="AG144" s="58">
        <f t="shared" si="379"/>
        <v>0</v>
      </c>
      <c r="AH144" s="63">
        <f t="shared" si="379"/>
        <v>0</v>
      </c>
      <c r="AI144" s="62"/>
      <c r="AJ144" s="58">
        <f t="shared" si="379"/>
        <v>0</v>
      </c>
      <c r="AK144" s="63">
        <f t="shared" si="379"/>
        <v>0</v>
      </c>
      <c r="AL144" s="62"/>
      <c r="AM144" s="58">
        <f t="shared" si="379"/>
        <v>0</v>
      </c>
      <c r="AN144" s="63">
        <f t="shared" si="379"/>
        <v>0</v>
      </c>
      <c r="AO144" s="62"/>
      <c r="AP144" s="58">
        <f t="shared" si="379"/>
        <v>0</v>
      </c>
      <c r="AQ144" s="63">
        <f t="shared" si="379"/>
        <v>0</v>
      </c>
      <c r="AR144" s="64"/>
      <c r="AS144" s="50"/>
      <c r="AT144" s="62"/>
      <c r="AU144" s="58"/>
      <c r="AV144" s="58">
        <f t="shared" ref="AV144:AW152" si="391">AV156+AV167+AV178</f>
        <v>0</v>
      </c>
      <c r="AW144" s="59">
        <f t="shared" si="391"/>
        <v>0</v>
      </c>
      <c r="AX144" s="66"/>
      <c r="AY144" s="59"/>
      <c r="AZ144" s="59">
        <f t="shared" si="380"/>
        <v>0</v>
      </c>
      <c r="BA144" s="59">
        <f t="shared" si="380"/>
        <v>0</v>
      </c>
      <c r="BB144" s="62"/>
      <c r="BC144" s="58"/>
      <c r="BD144" s="58">
        <f t="shared" ref="BD144:BE152" si="392">BD156+BD167+BD178</f>
        <v>0</v>
      </c>
      <c r="BE144" s="59">
        <f t="shared" si="392"/>
        <v>0</v>
      </c>
      <c r="BF144" s="66">
        <f t="shared" si="381"/>
        <v>0</v>
      </c>
      <c r="BG144" s="59">
        <f t="shared" si="382"/>
        <v>0</v>
      </c>
      <c r="BH144" s="67">
        <f t="shared" si="383"/>
        <v>0</v>
      </c>
      <c r="BI144" s="68"/>
      <c r="BJ144" s="50"/>
      <c r="BK144" s="62"/>
      <c r="BL144" s="58"/>
      <c r="BM144" s="58">
        <f t="shared" ref="BM144:BN152" si="393">BM156+BM167+BM178</f>
        <v>0</v>
      </c>
      <c r="BN144" s="59">
        <f t="shared" si="393"/>
        <v>0</v>
      </c>
      <c r="BO144" s="62"/>
      <c r="BP144" s="58"/>
      <c r="BQ144" s="59">
        <f t="shared" si="384"/>
        <v>0</v>
      </c>
      <c r="BR144" s="67">
        <f t="shared" si="384"/>
        <v>0</v>
      </c>
      <c r="BS144" s="50"/>
      <c r="BT144" s="62"/>
      <c r="BU144" s="58"/>
      <c r="BV144" s="58">
        <f t="shared" ref="BV144:BW152" si="394">BV156+BV167+BV178</f>
        <v>0</v>
      </c>
      <c r="BW144" s="59">
        <f t="shared" si="394"/>
        <v>0</v>
      </c>
      <c r="BX144" s="66"/>
      <c r="BY144" s="59"/>
      <c r="BZ144" s="59">
        <f t="shared" si="385"/>
        <v>0</v>
      </c>
      <c r="CA144" s="67">
        <f t="shared" si="385"/>
        <v>0</v>
      </c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</row>
    <row r="145" spans="1:130" s="95" customFormat="1" ht="20" hidden="1" x14ac:dyDescent="0.3">
      <c r="A145" s="56" t="s">
        <v>44</v>
      </c>
      <c r="B145" s="62"/>
      <c r="C145" s="58"/>
      <c r="D145" s="58">
        <f t="shared" si="372"/>
        <v>0</v>
      </c>
      <c r="E145" s="59">
        <f t="shared" si="372"/>
        <v>0</v>
      </c>
      <c r="F145" s="60">
        <f t="shared" si="373"/>
        <v>0</v>
      </c>
      <c r="G145" s="62"/>
      <c r="H145" s="58"/>
      <c r="I145" s="58">
        <f t="shared" si="374"/>
        <v>0</v>
      </c>
      <c r="J145" s="59">
        <f t="shared" si="374"/>
        <v>0</v>
      </c>
      <c r="K145" s="60">
        <f t="shared" si="375"/>
        <v>0</v>
      </c>
      <c r="L145" s="62"/>
      <c r="M145" s="58"/>
      <c r="N145" s="58">
        <f t="shared" si="386"/>
        <v>0</v>
      </c>
      <c r="O145" s="59">
        <f t="shared" si="386"/>
        <v>0</v>
      </c>
      <c r="P145" s="61">
        <f t="shared" si="376"/>
        <v>0</v>
      </c>
      <c r="Q145" s="62"/>
      <c r="R145" s="58">
        <f t="shared" si="387"/>
        <v>0</v>
      </c>
      <c r="S145" s="63">
        <f t="shared" si="387"/>
        <v>0</v>
      </c>
      <c r="T145" s="62"/>
      <c r="U145" s="58">
        <f t="shared" si="388"/>
        <v>0</v>
      </c>
      <c r="V145" s="62"/>
      <c r="W145" s="58"/>
      <c r="X145" s="58">
        <f t="shared" si="389"/>
        <v>0</v>
      </c>
      <c r="Y145" s="59">
        <f t="shared" si="389"/>
        <v>0</v>
      </c>
      <c r="Z145" s="60">
        <f t="shared" si="377"/>
        <v>0</v>
      </c>
      <c r="AA145" s="62"/>
      <c r="AB145" s="58"/>
      <c r="AC145" s="58">
        <f t="shared" si="390"/>
        <v>0</v>
      </c>
      <c r="AD145" s="59">
        <f t="shared" si="390"/>
        <v>0</v>
      </c>
      <c r="AE145" s="60">
        <f t="shared" si="378"/>
        <v>0</v>
      </c>
      <c r="AF145" s="62"/>
      <c r="AG145" s="58">
        <f t="shared" si="379"/>
        <v>0</v>
      </c>
      <c r="AH145" s="63">
        <f t="shared" si="379"/>
        <v>0</v>
      </c>
      <c r="AI145" s="62"/>
      <c r="AJ145" s="58">
        <f t="shared" si="379"/>
        <v>0</v>
      </c>
      <c r="AK145" s="63">
        <f t="shared" si="379"/>
        <v>0</v>
      </c>
      <c r="AL145" s="62"/>
      <c r="AM145" s="58">
        <f t="shared" si="379"/>
        <v>0</v>
      </c>
      <c r="AN145" s="63">
        <f t="shared" si="379"/>
        <v>0</v>
      </c>
      <c r="AO145" s="62"/>
      <c r="AP145" s="58">
        <f t="shared" si="379"/>
        <v>0</v>
      </c>
      <c r="AQ145" s="63">
        <f t="shared" si="379"/>
        <v>0</v>
      </c>
      <c r="AR145" s="64"/>
      <c r="AS145" s="50"/>
      <c r="AT145" s="62"/>
      <c r="AU145" s="58"/>
      <c r="AV145" s="58">
        <f t="shared" si="391"/>
        <v>0</v>
      </c>
      <c r="AW145" s="59">
        <f t="shared" si="391"/>
        <v>0</v>
      </c>
      <c r="AX145" s="66"/>
      <c r="AY145" s="59"/>
      <c r="AZ145" s="59">
        <f t="shared" si="380"/>
        <v>0</v>
      </c>
      <c r="BA145" s="59">
        <f t="shared" si="380"/>
        <v>0</v>
      </c>
      <c r="BB145" s="62"/>
      <c r="BC145" s="58"/>
      <c r="BD145" s="58">
        <f t="shared" si="392"/>
        <v>0</v>
      </c>
      <c r="BE145" s="59">
        <f t="shared" si="392"/>
        <v>0</v>
      </c>
      <c r="BF145" s="66">
        <f t="shared" si="381"/>
        <v>0</v>
      </c>
      <c r="BG145" s="59">
        <f t="shared" si="382"/>
        <v>0</v>
      </c>
      <c r="BH145" s="67">
        <f t="shared" si="383"/>
        <v>0</v>
      </c>
      <c r="BI145" s="68"/>
      <c r="BJ145" s="50"/>
      <c r="BK145" s="62"/>
      <c r="BL145" s="58"/>
      <c r="BM145" s="58">
        <f t="shared" si="393"/>
        <v>0</v>
      </c>
      <c r="BN145" s="59">
        <f t="shared" si="393"/>
        <v>0</v>
      </c>
      <c r="BO145" s="62"/>
      <c r="BP145" s="58"/>
      <c r="BQ145" s="59">
        <f t="shared" si="384"/>
        <v>0</v>
      </c>
      <c r="BR145" s="67">
        <f t="shared" si="384"/>
        <v>0</v>
      </c>
      <c r="BS145" s="50"/>
      <c r="BT145" s="62"/>
      <c r="BU145" s="58"/>
      <c r="BV145" s="58">
        <f t="shared" si="394"/>
        <v>0</v>
      </c>
      <c r="BW145" s="59">
        <f t="shared" si="394"/>
        <v>0</v>
      </c>
      <c r="BX145" s="66"/>
      <c r="BY145" s="59"/>
      <c r="BZ145" s="59">
        <f t="shared" si="385"/>
        <v>0</v>
      </c>
      <c r="CA145" s="67">
        <f t="shared" si="385"/>
        <v>0</v>
      </c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</row>
    <row r="146" spans="1:130" s="95" customFormat="1" ht="20" hidden="1" x14ac:dyDescent="0.3">
      <c r="A146" s="56" t="s">
        <v>45</v>
      </c>
      <c r="B146" s="62"/>
      <c r="C146" s="58"/>
      <c r="D146" s="58">
        <f t="shared" si="372"/>
        <v>0</v>
      </c>
      <c r="E146" s="59">
        <f t="shared" si="372"/>
        <v>0</v>
      </c>
      <c r="F146" s="60">
        <f t="shared" si="373"/>
        <v>0</v>
      </c>
      <c r="G146" s="62"/>
      <c r="H146" s="58"/>
      <c r="I146" s="58">
        <f t="shared" si="374"/>
        <v>0</v>
      </c>
      <c r="J146" s="59">
        <f t="shared" si="374"/>
        <v>0</v>
      </c>
      <c r="K146" s="60">
        <f t="shared" si="375"/>
        <v>0</v>
      </c>
      <c r="L146" s="62"/>
      <c r="M146" s="58"/>
      <c r="N146" s="58">
        <f t="shared" si="386"/>
        <v>0</v>
      </c>
      <c r="O146" s="59">
        <f t="shared" si="386"/>
        <v>0</v>
      </c>
      <c r="P146" s="61">
        <f t="shared" si="376"/>
        <v>0</v>
      </c>
      <c r="Q146" s="62"/>
      <c r="R146" s="58">
        <f t="shared" si="387"/>
        <v>0</v>
      </c>
      <c r="S146" s="63">
        <f t="shared" si="387"/>
        <v>0</v>
      </c>
      <c r="T146" s="62"/>
      <c r="U146" s="58">
        <f t="shared" si="388"/>
        <v>0</v>
      </c>
      <c r="V146" s="62"/>
      <c r="W146" s="58"/>
      <c r="X146" s="58">
        <f t="shared" si="389"/>
        <v>0</v>
      </c>
      <c r="Y146" s="59">
        <f t="shared" si="389"/>
        <v>0</v>
      </c>
      <c r="Z146" s="60">
        <f t="shared" si="377"/>
        <v>0</v>
      </c>
      <c r="AA146" s="62"/>
      <c r="AB146" s="58"/>
      <c r="AC146" s="58">
        <f t="shared" si="390"/>
        <v>0</v>
      </c>
      <c r="AD146" s="59">
        <f t="shared" si="390"/>
        <v>0</v>
      </c>
      <c r="AE146" s="60">
        <f t="shared" si="378"/>
        <v>0</v>
      </c>
      <c r="AF146" s="62"/>
      <c r="AG146" s="58">
        <f t="shared" si="379"/>
        <v>0</v>
      </c>
      <c r="AH146" s="63">
        <f t="shared" si="379"/>
        <v>0</v>
      </c>
      <c r="AI146" s="62"/>
      <c r="AJ146" s="58">
        <f t="shared" si="379"/>
        <v>0</v>
      </c>
      <c r="AK146" s="63">
        <f t="shared" si="379"/>
        <v>0</v>
      </c>
      <c r="AL146" s="62"/>
      <c r="AM146" s="58">
        <f t="shared" si="379"/>
        <v>0</v>
      </c>
      <c r="AN146" s="63">
        <f t="shared" si="379"/>
        <v>0</v>
      </c>
      <c r="AO146" s="62"/>
      <c r="AP146" s="58">
        <f t="shared" si="379"/>
        <v>0</v>
      </c>
      <c r="AQ146" s="63">
        <f t="shared" si="379"/>
        <v>0</v>
      </c>
      <c r="AR146" s="64"/>
      <c r="AS146" s="50"/>
      <c r="AT146" s="62"/>
      <c r="AU146" s="58"/>
      <c r="AV146" s="58">
        <f t="shared" si="391"/>
        <v>0</v>
      </c>
      <c r="AW146" s="59">
        <f t="shared" si="391"/>
        <v>0</v>
      </c>
      <c r="AX146" s="66"/>
      <c r="AY146" s="59"/>
      <c r="AZ146" s="59">
        <f t="shared" si="380"/>
        <v>0</v>
      </c>
      <c r="BA146" s="59">
        <f t="shared" si="380"/>
        <v>0</v>
      </c>
      <c r="BB146" s="62"/>
      <c r="BC146" s="58"/>
      <c r="BD146" s="58">
        <f t="shared" si="392"/>
        <v>0</v>
      </c>
      <c r="BE146" s="59">
        <f t="shared" si="392"/>
        <v>0</v>
      </c>
      <c r="BF146" s="66">
        <f t="shared" si="381"/>
        <v>0</v>
      </c>
      <c r="BG146" s="59">
        <f t="shared" si="382"/>
        <v>0</v>
      </c>
      <c r="BH146" s="67">
        <f t="shared" si="383"/>
        <v>0</v>
      </c>
      <c r="BI146" s="68"/>
      <c r="BJ146" s="50"/>
      <c r="BK146" s="62"/>
      <c r="BL146" s="58"/>
      <c r="BM146" s="58">
        <f t="shared" si="393"/>
        <v>0</v>
      </c>
      <c r="BN146" s="59">
        <f t="shared" si="393"/>
        <v>0</v>
      </c>
      <c r="BO146" s="62"/>
      <c r="BP146" s="58"/>
      <c r="BQ146" s="59">
        <f t="shared" si="384"/>
        <v>0</v>
      </c>
      <c r="BR146" s="67">
        <f t="shared" si="384"/>
        <v>0</v>
      </c>
      <c r="BS146" s="50"/>
      <c r="BT146" s="62"/>
      <c r="BU146" s="58"/>
      <c r="BV146" s="58">
        <f t="shared" si="394"/>
        <v>0</v>
      </c>
      <c r="BW146" s="59">
        <f t="shared" si="394"/>
        <v>0</v>
      </c>
      <c r="BX146" s="66"/>
      <c r="BY146" s="59"/>
      <c r="BZ146" s="59">
        <f t="shared" si="385"/>
        <v>0</v>
      </c>
      <c r="CA146" s="67">
        <f t="shared" si="385"/>
        <v>0</v>
      </c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</row>
    <row r="147" spans="1:130" ht="20" hidden="1" x14ac:dyDescent="0.4">
      <c r="A147" s="69" t="s">
        <v>46</v>
      </c>
      <c r="B147" s="57"/>
      <c r="C147" s="58"/>
      <c r="D147" s="58">
        <f t="shared" si="372"/>
        <v>0</v>
      </c>
      <c r="E147" s="59">
        <f t="shared" si="372"/>
        <v>0</v>
      </c>
      <c r="F147" s="60">
        <f t="shared" si="373"/>
        <v>0</v>
      </c>
      <c r="G147" s="57"/>
      <c r="H147" s="58"/>
      <c r="I147" s="58">
        <f t="shared" si="374"/>
        <v>0</v>
      </c>
      <c r="J147" s="59">
        <f t="shared" si="374"/>
        <v>0</v>
      </c>
      <c r="K147" s="60">
        <f t="shared" si="375"/>
        <v>0</v>
      </c>
      <c r="L147" s="57"/>
      <c r="M147" s="58"/>
      <c r="N147" s="58">
        <f t="shared" si="386"/>
        <v>0</v>
      </c>
      <c r="O147" s="59">
        <f t="shared" si="386"/>
        <v>0</v>
      </c>
      <c r="P147" s="61">
        <f t="shared" si="376"/>
        <v>0</v>
      </c>
      <c r="Q147" s="62"/>
      <c r="R147" s="58">
        <f t="shared" si="387"/>
        <v>0</v>
      </c>
      <c r="S147" s="63">
        <f t="shared" si="387"/>
        <v>0</v>
      </c>
      <c r="T147" s="62"/>
      <c r="U147" s="58">
        <f t="shared" si="388"/>
        <v>0</v>
      </c>
      <c r="V147" s="57"/>
      <c r="W147" s="58"/>
      <c r="X147" s="58">
        <f t="shared" si="389"/>
        <v>0</v>
      </c>
      <c r="Y147" s="59">
        <f t="shared" si="389"/>
        <v>0</v>
      </c>
      <c r="Z147" s="60">
        <f t="shared" si="377"/>
        <v>0</v>
      </c>
      <c r="AA147" s="57"/>
      <c r="AB147" s="58"/>
      <c r="AC147" s="58">
        <f t="shared" si="390"/>
        <v>0</v>
      </c>
      <c r="AD147" s="59">
        <f t="shared" si="390"/>
        <v>0</v>
      </c>
      <c r="AE147" s="60">
        <f t="shared" si="378"/>
        <v>0</v>
      </c>
      <c r="AF147" s="62"/>
      <c r="AG147" s="58">
        <f t="shared" si="379"/>
        <v>0</v>
      </c>
      <c r="AH147" s="63">
        <f t="shared" si="379"/>
        <v>0</v>
      </c>
      <c r="AI147" s="62"/>
      <c r="AJ147" s="58">
        <f t="shared" si="379"/>
        <v>0</v>
      </c>
      <c r="AK147" s="63">
        <f t="shared" si="379"/>
        <v>0</v>
      </c>
      <c r="AL147" s="62"/>
      <c r="AM147" s="58">
        <f t="shared" si="379"/>
        <v>0</v>
      </c>
      <c r="AN147" s="63">
        <f t="shared" si="379"/>
        <v>0</v>
      </c>
      <c r="AO147" s="62"/>
      <c r="AP147" s="58">
        <f t="shared" si="379"/>
        <v>0</v>
      </c>
      <c r="AQ147" s="63">
        <f t="shared" si="379"/>
        <v>0</v>
      </c>
      <c r="AR147" s="64"/>
      <c r="AS147" s="50"/>
      <c r="AT147" s="57"/>
      <c r="AU147" s="58"/>
      <c r="AV147" s="58">
        <f t="shared" si="391"/>
        <v>0</v>
      </c>
      <c r="AW147" s="59">
        <f t="shared" si="391"/>
        <v>0</v>
      </c>
      <c r="AX147" s="65"/>
      <c r="AY147" s="59"/>
      <c r="AZ147" s="59">
        <f t="shared" si="380"/>
        <v>0</v>
      </c>
      <c r="BA147" s="59">
        <f t="shared" si="380"/>
        <v>0</v>
      </c>
      <c r="BB147" s="57"/>
      <c r="BC147" s="58"/>
      <c r="BD147" s="58">
        <f t="shared" si="392"/>
        <v>0</v>
      </c>
      <c r="BE147" s="59">
        <f t="shared" si="392"/>
        <v>0</v>
      </c>
      <c r="BF147" s="66">
        <f t="shared" si="381"/>
        <v>0</v>
      </c>
      <c r="BG147" s="59">
        <f t="shared" si="382"/>
        <v>0</v>
      </c>
      <c r="BH147" s="67">
        <f t="shared" si="383"/>
        <v>0</v>
      </c>
      <c r="BI147" s="68"/>
      <c r="BJ147" s="50"/>
      <c r="BK147" s="57"/>
      <c r="BL147" s="58"/>
      <c r="BM147" s="58">
        <f t="shared" si="393"/>
        <v>0</v>
      </c>
      <c r="BN147" s="59">
        <f t="shared" si="393"/>
        <v>0</v>
      </c>
      <c r="BO147" s="57"/>
      <c r="BP147" s="58"/>
      <c r="BQ147" s="59">
        <f t="shared" si="384"/>
        <v>0</v>
      </c>
      <c r="BR147" s="67">
        <f t="shared" si="384"/>
        <v>0</v>
      </c>
      <c r="BS147" s="50"/>
      <c r="BT147" s="57"/>
      <c r="BU147" s="58"/>
      <c r="BV147" s="58">
        <f t="shared" si="394"/>
        <v>0</v>
      </c>
      <c r="BW147" s="59">
        <f t="shared" si="394"/>
        <v>0</v>
      </c>
      <c r="BX147" s="65"/>
      <c r="BY147" s="59"/>
      <c r="BZ147" s="59">
        <f t="shared" si="385"/>
        <v>0</v>
      </c>
      <c r="CA147" s="67">
        <f t="shared" si="385"/>
        <v>0</v>
      </c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</row>
    <row r="148" spans="1:130" ht="20" hidden="1" x14ac:dyDescent="0.4">
      <c r="A148" s="69" t="s">
        <v>47</v>
      </c>
      <c r="B148" s="57"/>
      <c r="C148" s="58"/>
      <c r="D148" s="58">
        <f t="shared" si="372"/>
        <v>0</v>
      </c>
      <c r="E148" s="59">
        <f t="shared" si="372"/>
        <v>0</v>
      </c>
      <c r="F148" s="60">
        <f t="shared" si="373"/>
        <v>0</v>
      </c>
      <c r="G148" s="57"/>
      <c r="H148" s="58"/>
      <c r="I148" s="58">
        <f t="shared" si="374"/>
        <v>0</v>
      </c>
      <c r="J148" s="59">
        <f t="shared" si="374"/>
        <v>0</v>
      </c>
      <c r="K148" s="60">
        <f t="shared" si="375"/>
        <v>0</v>
      </c>
      <c r="L148" s="57"/>
      <c r="M148" s="58"/>
      <c r="N148" s="58">
        <f t="shared" si="386"/>
        <v>0</v>
      </c>
      <c r="O148" s="59">
        <f t="shared" si="386"/>
        <v>0</v>
      </c>
      <c r="P148" s="61">
        <f t="shared" si="376"/>
        <v>0</v>
      </c>
      <c r="Q148" s="62"/>
      <c r="R148" s="58">
        <f t="shared" si="387"/>
        <v>0</v>
      </c>
      <c r="S148" s="63">
        <f t="shared" si="387"/>
        <v>0</v>
      </c>
      <c r="T148" s="62"/>
      <c r="U148" s="58">
        <f t="shared" si="388"/>
        <v>0</v>
      </c>
      <c r="V148" s="57"/>
      <c r="W148" s="58"/>
      <c r="X148" s="58">
        <f t="shared" si="389"/>
        <v>0</v>
      </c>
      <c r="Y148" s="59">
        <f t="shared" si="389"/>
        <v>0</v>
      </c>
      <c r="Z148" s="60">
        <f t="shared" si="377"/>
        <v>0</v>
      </c>
      <c r="AA148" s="57"/>
      <c r="AB148" s="58"/>
      <c r="AC148" s="58">
        <f t="shared" si="390"/>
        <v>0</v>
      </c>
      <c r="AD148" s="59">
        <f t="shared" si="390"/>
        <v>0</v>
      </c>
      <c r="AE148" s="60">
        <f t="shared" si="378"/>
        <v>0</v>
      </c>
      <c r="AF148" s="62"/>
      <c r="AG148" s="58">
        <f t="shared" si="379"/>
        <v>0</v>
      </c>
      <c r="AH148" s="63">
        <f t="shared" si="379"/>
        <v>0</v>
      </c>
      <c r="AI148" s="62"/>
      <c r="AJ148" s="58">
        <f t="shared" si="379"/>
        <v>0</v>
      </c>
      <c r="AK148" s="63">
        <f t="shared" si="379"/>
        <v>0</v>
      </c>
      <c r="AL148" s="62"/>
      <c r="AM148" s="58">
        <f t="shared" si="379"/>
        <v>0</v>
      </c>
      <c r="AN148" s="63">
        <f t="shared" si="379"/>
        <v>0</v>
      </c>
      <c r="AO148" s="62"/>
      <c r="AP148" s="58">
        <f t="shared" si="379"/>
        <v>0</v>
      </c>
      <c r="AQ148" s="63">
        <f t="shared" si="379"/>
        <v>0</v>
      </c>
      <c r="AR148" s="64"/>
      <c r="AS148" s="50"/>
      <c r="AT148" s="57"/>
      <c r="AU148" s="58"/>
      <c r="AV148" s="58">
        <f t="shared" si="391"/>
        <v>0</v>
      </c>
      <c r="AW148" s="59">
        <f t="shared" si="391"/>
        <v>0</v>
      </c>
      <c r="AX148" s="65"/>
      <c r="AY148" s="59"/>
      <c r="AZ148" s="59">
        <f t="shared" si="380"/>
        <v>0</v>
      </c>
      <c r="BA148" s="59">
        <f t="shared" si="380"/>
        <v>0</v>
      </c>
      <c r="BB148" s="57"/>
      <c r="BC148" s="58"/>
      <c r="BD148" s="58">
        <f t="shared" si="392"/>
        <v>0</v>
      </c>
      <c r="BE148" s="59">
        <f t="shared" si="392"/>
        <v>0</v>
      </c>
      <c r="BF148" s="66">
        <f t="shared" si="381"/>
        <v>0</v>
      </c>
      <c r="BG148" s="59">
        <f t="shared" si="382"/>
        <v>0</v>
      </c>
      <c r="BH148" s="67">
        <f t="shared" si="383"/>
        <v>0</v>
      </c>
      <c r="BI148" s="68"/>
      <c r="BJ148" s="50"/>
      <c r="BK148" s="57"/>
      <c r="BL148" s="58"/>
      <c r="BM148" s="58">
        <f t="shared" si="393"/>
        <v>0</v>
      </c>
      <c r="BN148" s="59">
        <f t="shared" si="393"/>
        <v>0</v>
      </c>
      <c r="BO148" s="57"/>
      <c r="BP148" s="58"/>
      <c r="BQ148" s="59">
        <f t="shared" si="384"/>
        <v>0</v>
      </c>
      <c r="BR148" s="67">
        <f t="shared" si="384"/>
        <v>0</v>
      </c>
      <c r="BS148" s="50"/>
      <c r="BT148" s="57"/>
      <c r="BU148" s="58"/>
      <c r="BV148" s="58">
        <f t="shared" si="394"/>
        <v>0</v>
      </c>
      <c r="BW148" s="59">
        <f t="shared" si="394"/>
        <v>0</v>
      </c>
      <c r="BX148" s="65"/>
      <c r="BY148" s="59"/>
      <c r="BZ148" s="59">
        <f t="shared" si="385"/>
        <v>0</v>
      </c>
      <c r="CA148" s="67">
        <f t="shared" si="385"/>
        <v>0</v>
      </c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</row>
    <row r="149" spans="1:130" ht="20" hidden="1" x14ac:dyDescent="0.4">
      <c r="A149" s="69" t="s">
        <v>48</v>
      </c>
      <c r="B149" s="57"/>
      <c r="C149" s="58"/>
      <c r="D149" s="58">
        <f t="shared" si="372"/>
        <v>0</v>
      </c>
      <c r="E149" s="59">
        <f t="shared" si="372"/>
        <v>0</v>
      </c>
      <c r="F149" s="60">
        <f t="shared" si="373"/>
        <v>0</v>
      </c>
      <c r="G149" s="57"/>
      <c r="H149" s="58"/>
      <c r="I149" s="58">
        <f t="shared" si="374"/>
        <v>0</v>
      </c>
      <c r="J149" s="59">
        <f t="shared" si="374"/>
        <v>0</v>
      </c>
      <c r="K149" s="60">
        <f t="shared" si="375"/>
        <v>0</v>
      </c>
      <c r="L149" s="57"/>
      <c r="M149" s="58"/>
      <c r="N149" s="58">
        <f t="shared" si="386"/>
        <v>0</v>
      </c>
      <c r="O149" s="59">
        <f t="shared" si="386"/>
        <v>0</v>
      </c>
      <c r="P149" s="61">
        <f t="shared" si="376"/>
        <v>0</v>
      </c>
      <c r="Q149" s="62"/>
      <c r="R149" s="58">
        <f t="shared" si="387"/>
        <v>0</v>
      </c>
      <c r="S149" s="63">
        <f t="shared" si="387"/>
        <v>0</v>
      </c>
      <c r="T149" s="62"/>
      <c r="U149" s="58">
        <f t="shared" si="388"/>
        <v>0</v>
      </c>
      <c r="V149" s="57"/>
      <c r="W149" s="58"/>
      <c r="X149" s="58">
        <f t="shared" si="389"/>
        <v>0</v>
      </c>
      <c r="Y149" s="59">
        <f t="shared" si="389"/>
        <v>0</v>
      </c>
      <c r="Z149" s="60">
        <f t="shared" si="377"/>
        <v>0</v>
      </c>
      <c r="AA149" s="57"/>
      <c r="AB149" s="58"/>
      <c r="AC149" s="58">
        <f t="shared" si="390"/>
        <v>0</v>
      </c>
      <c r="AD149" s="59">
        <f t="shared" si="390"/>
        <v>0</v>
      </c>
      <c r="AE149" s="60">
        <f t="shared" si="378"/>
        <v>0</v>
      </c>
      <c r="AF149" s="62"/>
      <c r="AG149" s="58">
        <f t="shared" si="379"/>
        <v>0</v>
      </c>
      <c r="AH149" s="63">
        <f t="shared" si="379"/>
        <v>0</v>
      </c>
      <c r="AI149" s="62"/>
      <c r="AJ149" s="58">
        <f t="shared" si="379"/>
        <v>0</v>
      </c>
      <c r="AK149" s="63">
        <f t="shared" si="379"/>
        <v>0</v>
      </c>
      <c r="AL149" s="62"/>
      <c r="AM149" s="58">
        <f t="shared" si="379"/>
        <v>0</v>
      </c>
      <c r="AN149" s="63">
        <f t="shared" si="379"/>
        <v>0</v>
      </c>
      <c r="AO149" s="62"/>
      <c r="AP149" s="58">
        <f t="shared" si="379"/>
        <v>0</v>
      </c>
      <c r="AQ149" s="63">
        <f t="shared" si="379"/>
        <v>0</v>
      </c>
      <c r="AR149" s="64"/>
      <c r="AS149" s="50"/>
      <c r="AT149" s="57"/>
      <c r="AU149" s="58"/>
      <c r="AV149" s="58">
        <f t="shared" si="391"/>
        <v>0</v>
      </c>
      <c r="AW149" s="59">
        <f t="shared" si="391"/>
        <v>0</v>
      </c>
      <c r="AX149" s="65"/>
      <c r="AY149" s="59"/>
      <c r="AZ149" s="59">
        <f t="shared" si="380"/>
        <v>0</v>
      </c>
      <c r="BA149" s="59">
        <f t="shared" si="380"/>
        <v>0</v>
      </c>
      <c r="BB149" s="57"/>
      <c r="BC149" s="58"/>
      <c r="BD149" s="58">
        <f t="shared" si="392"/>
        <v>0</v>
      </c>
      <c r="BE149" s="59">
        <f t="shared" si="392"/>
        <v>0</v>
      </c>
      <c r="BF149" s="66">
        <f t="shared" si="381"/>
        <v>0</v>
      </c>
      <c r="BG149" s="59">
        <f t="shared" si="382"/>
        <v>0</v>
      </c>
      <c r="BH149" s="67">
        <f t="shared" si="383"/>
        <v>0</v>
      </c>
      <c r="BI149" s="68"/>
      <c r="BJ149" s="50"/>
      <c r="BK149" s="57"/>
      <c r="BL149" s="58"/>
      <c r="BM149" s="58">
        <f t="shared" si="393"/>
        <v>0</v>
      </c>
      <c r="BN149" s="59">
        <f t="shared" si="393"/>
        <v>0</v>
      </c>
      <c r="BO149" s="57"/>
      <c r="BP149" s="58"/>
      <c r="BQ149" s="59">
        <f t="shared" si="384"/>
        <v>0</v>
      </c>
      <c r="BR149" s="67">
        <f t="shared" si="384"/>
        <v>0</v>
      </c>
      <c r="BS149" s="50"/>
      <c r="BT149" s="57"/>
      <c r="BU149" s="58"/>
      <c r="BV149" s="58">
        <f t="shared" si="394"/>
        <v>0</v>
      </c>
      <c r="BW149" s="59">
        <f t="shared" si="394"/>
        <v>0</v>
      </c>
      <c r="BX149" s="65"/>
      <c r="BY149" s="59"/>
      <c r="BZ149" s="59">
        <f t="shared" si="385"/>
        <v>0</v>
      </c>
      <c r="CA149" s="67">
        <f t="shared" si="385"/>
        <v>0</v>
      </c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</row>
    <row r="150" spans="1:130" ht="20" hidden="1" x14ac:dyDescent="0.4">
      <c r="A150" s="69" t="s">
        <v>49</v>
      </c>
      <c r="B150" s="57"/>
      <c r="C150" s="58"/>
      <c r="D150" s="58">
        <f t="shared" si="372"/>
        <v>0</v>
      </c>
      <c r="E150" s="59">
        <f t="shared" si="372"/>
        <v>0</v>
      </c>
      <c r="F150" s="60">
        <f t="shared" si="373"/>
        <v>0</v>
      </c>
      <c r="G150" s="57"/>
      <c r="H150" s="58"/>
      <c r="I150" s="58">
        <f t="shared" si="374"/>
        <v>0</v>
      </c>
      <c r="J150" s="59">
        <f t="shared" si="374"/>
        <v>0</v>
      </c>
      <c r="K150" s="60">
        <f t="shared" si="375"/>
        <v>0</v>
      </c>
      <c r="L150" s="57"/>
      <c r="M150" s="58"/>
      <c r="N150" s="58">
        <f t="shared" si="386"/>
        <v>0</v>
      </c>
      <c r="O150" s="59">
        <f t="shared" si="386"/>
        <v>0</v>
      </c>
      <c r="P150" s="61">
        <f t="shared" si="376"/>
        <v>0</v>
      </c>
      <c r="Q150" s="62"/>
      <c r="R150" s="58">
        <f t="shared" si="387"/>
        <v>0</v>
      </c>
      <c r="S150" s="63">
        <f t="shared" si="387"/>
        <v>0</v>
      </c>
      <c r="T150" s="62"/>
      <c r="U150" s="58">
        <f t="shared" si="388"/>
        <v>0</v>
      </c>
      <c r="V150" s="57"/>
      <c r="W150" s="58"/>
      <c r="X150" s="58">
        <f t="shared" si="389"/>
        <v>0</v>
      </c>
      <c r="Y150" s="59">
        <f t="shared" si="389"/>
        <v>0</v>
      </c>
      <c r="Z150" s="60">
        <f t="shared" si="377"/>
        <v>0</v>
      </c>
      <c r="AA150" s="57"/>
      <c r="AB150" s="58"/>
      <c r="AC150" s="58">
        <f t="shared" si="390"/>
        <v>0</v>
      </c>
      <c r="AD150" s="59">
        <f t="shared" si="390"/>
        <v>0</v>
      </c>
      <c r="AE150" s="60">
        <f t="shared" si="378"/>
        <v>0</v>
      </c>
      <c r="AF150" s="62"/>
      <c r="AG150" s="58">
        <f t="shared" si="379"/>
        <v>0</v>
      </c>
      <c r="AH150" s="63">
        <f t="shared" si="379"/>
        <v>0</v>
      </c>
      <c r="AI150" s="62"/>
      <c r="AJ150" s="58">
        <f t="shared" si="379"/>
        <v>0</v>
      </c>
      <c r="AK150" s="63">
        <f t="shared" si="379"/>
        <v>0</v>
      </c>
      <c r="AL150" s="62"/>
      <c r="AM150" s="58">
        <f t="shared" si="379"/>
        <v>0</v>
      </c>
      <c r="AN150" s="63">
        <f t="shared" si="379"/>
        <v>0</v>
      </c>
      <c r="AO150" s="62"/>
      <c r="AP150" s="58">
        <f t="shared" si="379"/>
        <v>0</v>
      </c>
      <c r="AQ150" s="63">
        <f t="shared" si="379"/>
        <v>0</v>
      </c>
      <c r="AR150" s="64"/>
      <c r="AS150" s="50"/>
      <c r="AT150" s="57"/>
      <c r="AU150" s="58"/>
      <c r="AV150" s="58">
        <f t="shared" si="391"/>
        <v>0</v>
      </c>
      <c r="AW150" s="59">
        <f t="shared" si="391"/>
        <v>0</v>
      </c>
      <c r="AX150" s="65"/>
      <c r="AY150" s="59"/>
      <c r="AZ150" s="59">
        <f t="shared" si="380"/>
        <v>0</v>
      </c>
      <c r="BA150" s="59">
        <f t="shared" si="380"/>
        <v>0</v>
      </c>
      <c r="BB150" s="57"/>
      <c r="BC150" s="58"/>
      <c r="BD150" s="58">
        <f t="shared" si="392"/>
        <v>0</v>
      </c>
      <c r="BE150" s="59">
        <f t="shared" si="392"/>
        <v>0</v>
      </c>
      <c r="BF150" s="66">
        <f t="shared" si="381"/>
        <v>0</v>
      </c>
      <c r="BG150" s="59">
        <f t="shared" si="382"/>
        <v>0</v>
      </c>
      <c r="BH150" s="67">
        <f t="shared" si="383"/>
        <v>0</v>
      </c>
      <c r="BI150" s="68"/>
      <c r="BJ150" s="50"/>
      <c r="BK150" s="57"/>
      <c r="BL150" s="58"/>
      <c r="BM150" s="58">
        <f t="shared" si="393"/>
        <v>0</v>
      </c>
      <c r="BN150" s="59">
        <f t="shared" si="393"/>
        <v>0</v>
      </c>
      <c r="BO150" s="57"/>
      <c r="BP150" s="58"/>
      <c r="BQ150" s="59">
        <f t="shared" si="384"/>
        <v>0</v>
      </c>
      <c r="BR150" s="67">
        <f t="shared" si="384"/>
        <v>0</v>
      </c>
      <c r="BS150" s="50"/>
      <c r="BT150" s="57"/>
      <c r="BU150" s="58"/>
      <c r="BV150" s="58">
        <f t="shared" si="394"/>
        <v>0</v>
      </c>
      <c r="BW150" s="59">
        <f t="shared" si="394"/>
        <v>0</v>
      </c>
      <c r="BX150" s="65"/>
      <c r="BY150" s="59"/>
      <c r="BZ150" s="59">
        <f t="shared" si="385"/>
        <v>0</v>
      </c>
      <c r="CA150" s="67">
        <f t="shared" si="385"/>
        <v>0</v>
      </c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</row>
    <row r="151" spans="1:130" ht="20" hidden="1" x14ac:dyDescent="0.4">
      <c r="A151" s="70" t="s">
        <v>50</v>
      </c>
      <c r="B151" s="57"/>
      <c r="C151" s="58"/>
      <c r="D151" s="58">
        <f t="shared" si="372"/>
        <v>0</v>
      </c>
      <c r="E151" s="59">
        <f t="shared" si="372"/>
        <v>0</v>
      </c>
      <c r="F151" s="60">
        <f t="shared" si="373"/>
        <v>0</v>
      </c>
      <c r="G151" s="57"/>
      <c r="H151" s="58"/>
      <c r="I151" s="58">
        <f t="shared" si="374"/>
        <v>0</v>
      </c>
      <c r="J151" s="59">
        <f t="shared" si="374"/>
        <v>0</v>
      </c>
      <c r="K151" s="60">
        <f t="shared" si="375"/>
        <v>0</v>
      </c>
      <c r="L151" s="57"/>
      <c r="M151" s="58"/>
      <c r="N151" s="58">
        <f t="shared" si="386"/>
        <v>0</v>
      </c>
      <c r="O151" s="59">
        <f t="shared" si="386"/>
        <v>0</v>
      </c>
      <c r="P151" s="61">
        <f t="shared" si="376"/>
        <v>0</v>
      </c>
      <c r="Q151" s="62"/>
      <c r="R151" s="58">
        <f t="shared" si="387"/>
        <v>0</v>
      </c>
      <c r="S151" s="63">
        <f t="shared" si="387"/>
        <v>0</v>
      </c>
      <c r="T151" s="62"/>
      <c r="U151" s="58">
        <f t="shared" si="388"/>
        <v>0</v>
      </c>
      <c r="V151" s="57"/>
      <c r="W151" s="58"/>
      <c r="X151" s="58">
        <f t="shared" si="389"/>
        <v>0</v>
      </c>
      <c r="Y151" s="59">
        <f t="shared" si="389"/>
        <v>0</v>
      </c>
      <c r="Z151" s="60">
        <f t="shared" si="377"/>
        <v>0</v>
      </c>
      <c r="AA151" s="57"/>
      <c r="AB151" s="58"/>
      <c r="AC151" s="58">
        <f t="shared" si="390"/>
        <v>0</v>
      </c>
      <c r="AD151" s="59">
        <f t="shared" si="390"/>
        <v>0</v>
      </c>
      <c r="AE151" s="60">
        <f t="shared" si="378"/>
        <v>0</v>
      </c>
      <c r="AF151" s="62"/>
      <c r="AG151" s="58">
        <f t="shared" si="379"/>
        <v>0</v>
      </c>
      <c r="AH151" s="63">
        <f t="shared" si="379"/>
        <v>0</v>
      </c>
      <c r="AI151" s="62"/>
      <c r="AJ151" s="58">
        <f t="shared" si="379"/>
        <v>0</v>
      </c>
      <c r="AK151" s="63">
        <f t="shared" si="379"/>
        <v>0</v>
      </c>
      <c r="AL151" s="62"/>
      <c r="AM151" s="58">
        <f t="shared" si="379"/>
        <v>0</v>
      </c>
      <c r="AN151" s="63">
        <f t="shared" si="379"/>
        <v>0</v>
      </c>
      <c r="AO151" s="62"/>
      <c r="AP151" s="58">
        <f t="shared" si="379"/>
        <v>0</v>
      </c>
      <c r="AQ151" s="63">
        <f t="shared" si="379"/>
        <v>0</v>
      </c>
      <c r="AR151" s="64"/>
      <c r="AS151" s="50"/>
      <c r="AT151" s="57"/>
      <c r="AU151" s="58"/>
      <c r="AV151" s="58">
        <f t="shared" si="391"/>
        <v>0</v>
      </c>
      <c r="AW151" s="59">
        <f t="shared" si="391"/>
        <v>0</v>
      </c>
      <c r="AX151" s="65"/>
      <c r="AY151" s="59"/>
      <c r="AZ151" s="59">
        <f t="shared" si="380"/>
        <v>0</v>
      </c>
      <c r="BA151" s="59">
        <f t="shared" si="380"/>
        <v>0</v>
      </c>
      <c r="BB151" s="57"/>
      <c r="BC151" s="58"/>
      <c r="BD151" s="58">
        <f t="shared" si="392"/>
        <v>0</v>
      </c>
      <c r="BE151" s="59">
        <f t="shared" si="392"/>
        <v>0</v>
      </c>
      <c r="BF151" s="66">
        <f t="shared" si="381"/>
        <v>0</v>
      </c>
      <c r="BG151" s="59">
        <f t="shared" si="382"/>
        <v>0</v>
      </c>
      <c r="BH151" s="67">
        <f t="shared" si="383"/>
        <v>0</v>
      </c>
      <c r="BI151" s="68"/>
      <c r="BJ151" s="50"/>
      <c r="BK151" s="57"/>
      <c r="BL151" s="58"/>
      <c r="BM151" s="58">
        <f t="shared" si="393"/>
        <v>0</v>
      </c>
      <c r="BN151" s="59">
        <f t="shared" si="393"/>
        <v>0</v>
      </c>
      <c r="BO151" s="57"/>
      <c r="BP151" s="58"/>
      <c r="BQ151" s="59">
        <f t="shared" si="384"/>
        <v>0</v>
      </c>
      <c r="BR151" s="67">
        <f t="shared" si="384"/>
        <v>0</v>
      </c>
      <c r="BS151" s="50"/>
      <c r="BT151" s="57"/>
      <c r="BU151" s="58"/>
      <c r="BV151" s="58">
        <f t="shared" si="394"/>
        <v>0</v>
      </c>
      <c r="BW151" s="59">
        <f t="shared" si="394"/>
        <v>0</v>
      </c>
      <c r="BX151" s="65"/>
      <c r="BY151" s="59"/>
      <c r="BZ151" s="59">
        <f t="shared" si="385"/>
        <v>0</v>
      </c>
      <c r="CA151" s="67">
        <f t="shared" si="385"/>
        <v>0</v>
      </c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</row>
    <row r="152" spans="1:130" ht="20" hidden="1" x14ac:dyDescent="0.4">
      <c r="A152" s="70" t="s">
        <v>51</v>
      </c>
      <c r="B152" s="57"/>
      <c r="C152" s="58"/>
      <c r="D152" s="58">
        <f t="shared" si="372"/>
        <v>0</v>
      </c>
      <c r="E152" s="59">
        <f t="shared" si="372"/>
        <v>0</v>
      </c>
      <c r="F152" s="60">
        <f t="shared" si="373"/>
        <v>0</v>
      </c>
      <c r="G152" s="57"/>
      <c r="H152" s="58"/>
      <c r="I152" s="58">
        <f t="shared" si="374"/>
        <v>0</v>
      </c>
      <c r="J152" s="59">
        <f t="shared" si="374"/>
        <v>0</v>
      </c>
      <c r="K152" s="60"/>
      <c r="L152" s="57"/>
      <c r="M152" s="58"/>
      <c r="N152" s="58">
        <f t="shared" si="386"/>
        <v>0</v>
      </c>
      <c r="O152" s="59">
        <f t="shared" si="386"/>
        <v>0</v>
      </c>
      <c r="P152" s="61">
        <f t="shared" si="376"/>
        <v>0</v>
      </c>
      <c r="Q152" s="62"/>
      <c r="R152" s="58">
        <f t="shared" si="387"/>
        <v>0</v>
      </c>
      <c r="S152" s="63">
        <f t="shared" si="387"/>
        <v>0</v>
      </c>
      <c r="T152" s="62"/>
      <c r="U152" s="58">
        <f t="shared" si="388"/>
        <v>0</v>
      </c>
      <c r="V152" s="57"/>
      <c r="W152" s="58"/>
      <c r="X152" s="58">
        <f t="shared" si="389"/>
        <v>0</v>
      </c>
      <c r="Y152" s="59">
        <f t="shared" si="389"/>
        <v>0</v>
      </c>
      <c r="Z152" s="60">
        <f t="shared" si="377"/>
        <v>0</v>
      </c>
      <c r="AA152" s="57"/>
      <c r="AB152" s="58"/>
      <c r="AC152" s="58">
        <f t="shared" si="390"/>
        <v>0</v>
      </c>
      <c r="AD152" s="59">
        <f t="shared" si="390"/>
        <v>0</v>
      </c>
      <c r="AE152" s="60">
        <f t="shared" si="378"/>
        <v>0</v>
      </c>
      <c r="AF152" s="62"/>
      <c r="AG152" s="58">
        <f t="shared" si="379"/>
        <v>0</v>
      </c>
      <c r="AH152" s="63">
        <f t="shared" si="379"/>
        <v>0</v>
      </c>
      <c r="AI152" s="62"/>
      <c r="AJ152" s="58">
        <f t="shared" si="379"/>
        <v>0</v>
      </c>
      <c r="AK152" s="63">
        <f t="shared" si="379"/>
        <v>0</v>
      </c>
      <c r="AL152" s="62"/>
      <c r="AM152" s="58">
        <f t="shared" si="379"/>
        <v>0</v>
      </c>
      <c r="AN152" s="63">
        <f t="shared" si="379"/>
        <v>0</v>
      </c>
      <c r="AO152" s="62"/>
      <c r="AP152" s="58">
        <f t="shared" si="379"/>
        <v>0</v>
      </c>
      <c r="AQ152" s="63">
        <f t="shared" si="379"/>
        <v>0</v>
      </c>
      <c r="AR152" s="64"/>
      <c r="AS152" s="50"/>
      <c r="AT152" s="57"/>
      <c r="AU152" s="58"/>
      <c r="AV152" s="58">
        <f t="shared" si="391"/>
        <v>0</v>
      </c>
      <c r="AW152" s="59">
        <f t="shared" si="391"/>
        <v>0</v>
      </c>
      <c r="AX152" s="65"/>
      <c r="AY152" s="59"/>
      <c r="AZ152" s="59">
        <f t="shared" si="380"/>
        <v>0</v>
      </c>
      <c r="BA152" s="59">
        <f t="shared" si="380"/>
        <v>0</v>
      </c>
      <c r="BB152" s="57"/>
      <c r="BC152" s="58"/>
      <c r="BD152" s="58">
        <f t="shared" si="392"/>
        <v>0</v>
      </c>
      <c r="BE152" s="59">
        <f t="shared" si="392"/>
        <v>0</v>
      </c>
      <c r="BF152" s="66">
        <f t="shared" si="381"/>
        <v>0</v>
      </c>
      <c r="BG152" s="59">
        <f t="shared" si="382"/>
        <v>0</v>
      </c>
      <c r="BH152" s="67">
        <f t="shared" si="383"/>
        <v>0</v>
      </c>
      <c r="BI152" s="68"/>
      <c r="BJ152" s="50"/>
      <c r="BK152" s="57"/>
      <c r="BL152" s="58"/>
      <c r="BM152" s="58">
        <f t="shared" si="393"/>
        <v>0</v>
      </c>
      <c r="BN152" s="59">
        <f t="shared" si="393"/>
        <v>0</v>
      </c>
      <c r="BO152" s="57"/>
      <c r="BP152" s="58"/>
      <c r="BQ152" s="59">
        <f t="shared" si="384"/>
        <v>0</v>
      </c>
      <c r="BR152" s="67">
        <f t="shared" si="384"/>
        <v>0</v>
      </c>
      <c r="BS152" s="50"/>
      <c r="BT152" s="57"/>
      <c r="BU152" s="58"/>
      <c r="BV152" s="58">
        <f t="shared" si="394"/>
        <v>0</v>
      </c>
      <c r="BW152" s="59">
        <f t="shared" si="394"/>
        <v>0</v>
      </c>
      <c r="BX152" s="65"/>
      <c r="BY152" s="59"/>
      <c r="BZ152" s="59">
        <f t="shared" si="385"/>
        <v>0</v>
      </c>
      <c r="CA152" s="67">
        <f t="shared" si="385"/>
        <v>0</v>
      </c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</row>
    <row r="153" spans="1:130" ht="20" hidden="1" x14ac:dyDescent="0.4">
      <c r="A153" s="69" t="s">
        <v>52</v>
      </c>
      <c r="B153" s="57"/>
      <c r="C153" s="58">
        <v>0</v>
      </c>
      <c r="D153" s="58"/>
      <c r="E153" s="59"/>
      <c r="F153" s="60"/>
      <c r="G153" s="57"/>
      <c r="H153" s="58">
        <v>0</v>
      </c>
      <c r="I153" s="58"/>
      <c r="J153" s="59"/>
      <c r="K153" s="60"/>
      <c r="L153" s="57"/>
      <c r="M153" s="58">
        <f>M165+M176+M187</f>
        <v>0</v>
      </c>
      <c r="N153" s="58"/>
      <c r="O153" s="59"/>
      <c r="P153" s="61"/>
      <c r="Q153" s="62">
        <f>Q165+Q176+Q187</f>
        <v>0</v>
      </c>
      <c r="R153" s="58"/>
      <c r="S153" s="63"/>
      <c r="T153" s="62">
        <f>T165+T176+T187</f>
        <v>0</v>
      </c>
      <c r="U153" s="58"/>
      <c r="V153" s="57"/>
      <c r="W153" s="58">
        <f>W165+W176+W187</f>
        <v>0</v>
      </c>
      <c r="X153" s="58"/>
      <c r="Y153" s="59"/>
      <c r="Z153" s="60"/>
      <c r="AA153" s="57"/>
      <c r="AB153" s="58">
        <f>AB165+AB176+AB187</f>
        <v>0</v>
      </c>
      <c r="AC153" s="58"/>
      <c r="AD153" s="59"/>
      <c r="AE153" s="60"/>
      <c r="AF153" s="62">
        <f>AF165+AF176+AF187</f>
        <v>0</v>
      </c>
      <c r="AG153" s="58"/>
      <c r="AH153" s="63"/>
      <c r="AI153" s="62">
        <f>AI165+AI176+AI187</f>
        <v>0</v>
      </c>
      <c r="AJ153" s="58"/>
      <c r="AK153" s="63"/>
      <c r="AL153" s="62">
        <f>AL165+AL176+AL187</f>
        <v>0</v>
      </c>
      <c r="AM153" s="58"/>
      <c r="AN153" s="63"/>
      <c r="AO153" s="62">
        <f>AO165+AO176+AO187</f>
        <v>0</v>
      </c>
      <c r="AP153" s="58"/>
      <c r="AQ153" s="63"/>
      <c r="AR153" s="64"/>
      <c r="AS153" s="50"/>
      <c r="AT153" s="57"/>
      <c r="AU153" s="58">
        <f>AU165+AU176+AU187</f>
        <v>0</v>
      </c>
      <c r="AV153" s="58"/>
      <c r="AW153" s="59"/>
      <c r="AX153" s="65"/>
      <c r="AY153" s="59">
        <f>IF(M153=0,0,AB153/M153*100)</f>
        <v>0</v>
      </c>
      <c r="AZ153" s="59"/>
      <c r="BA153" s="59"/>
      <c r="BB153" s="57"/>
      <c r="BC153" s="58">
        <f>BC165+BC176+BC187</f>
        <v>0</v>
      </c>
      <c r="BD153" s="58"/>
      <c r="BE153" s="59"/>
      <c r="BF153" s="62"/>
      <c r="BG153" s="58"/>
      <c r="BH153" s="63"/>
      <c r="BI153" s="68"/>
      <c r="BJ153" s="50"/>
      <c r="BK153" s="57"/>
      <c r="BL153" s="58">
        <f>BL165+BL176+BL187</f>
        <v>0</v>
      </c>
      <c r="BM153" s="58"/>
      <c r="BN153" s="59"/>
      <c r="BO153" s="57"/>
      <c r="BP153" s="59">
        <f>IF(W153=0,0,AB153/W153*100)</f>
        <v>0</v>
      </c>
      <c r="BQ153" s="58"/>
      <c r="BR153" s="67"/>
      <c r="BS153" s="50"/>
      <c r="BT153" s="57"/>
      <c r="BU153" s="58">
        <f>BU165+BU176+BU187</f>
        <v>0</v>
      </c>
      <c r="BV153" s="58"/>
      <c r="BW153" s="59"/>
      <c r="BX153" s="65"/>
      <c r="BY153" s="59">
        <f>IF(C153=0,0,AB153/C153*100)</f>
        <v>0</v>
      </c>
      <c r="BZ153" s="59"/>
      <c r="CA153" s="67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</row>
    <row r="154" spans="1:130" ht="20" hidden="1" x14ac:dyDescent="0.4">
      <c r="A154" s="56" t="s">
        <v>53</v>
      </c>
      <c r="B154" s="57"/>
      <c r="C154" s="72"/>
      <c r="D154" s="72"/>
      <c r="E154" s="73"/>
      <c r="F154" s="76"/>
      <c r="G154" s="57"/>
      <c r="H154" s="72"/>
      <c r="I154" s="72"/>
      <c r="J154" s="73"/>
      <c r="K154" s="76"/>
      <c r="L154" s="57"/>
      <c r="M154" s="72"/>
      <c r="N154" s="72"/>
      <c r="O154" s="73"/>
      <c r="P154" s="80"/>
      <c r="Q154" s="57"/>
      <c r="R154" s="72"/>
      <c r="S154" s="76"/>
      <c r="T154" s="57"/>
      <c r="U154" s="72"/>
      <c r="V154" s="57"/>
      <c r="W154" s="72"/>
      <c r="X154" s="72"/>
      <c r="Y154" s="73"/>
      <c r="Z154" s="76"/>
      <c r="AA154" s="57"/>
      <c r="AB154" s="72"/>
      <c r="AC154" s="72"/>
      <c r="AD154" s="73"/>
      <c r="AE154" s="76"/>
      <c r="AF154" s="57"/>
      <c r="AG154" s="72"/>
      <c r="AH154" s="76"/>
      <c r="AI154" s="57"/>
      <c r="AJ154" s="72"/>
      <c r="AK154" s="76"/>
      <c r="AL154" s="57"/>
      <c r="AM154" s="72"/>
      <c r="AN154" s="76"/>
      <c r="AO154" s="57"/>
      <c r="AP154" s="72"/>
      <c r="AQ154" s="76"/>
      <c r="AR154" s="77"/>
      <c r="AS154" s="50"/>
      <c r="AT154" s="57"/>
      <c r="AU154" s="72"/>
      <c r="AV154" s="72"/>
      <c r="AW154" s="73"/>
      <c r="AX154" s="65"/>
      <c r="AY154" s="73"/>
      <c r="AZ154" s="73"/>
      <c r="BA154" s="73"/>
      <c r="BB154" s="57"/>
      <c r="BC154" s="72"/>
      <c r="BD154" s="72"/>
      <c r="BE154" s="73"/>
      <c r="BF154" s="57"/>
      <c r="BG154" s="72"/>
      <c r="BH154" s="76"/>
      <c r="BI154" s="78"/>
      <c r="BJ154" s="50"/>
      <c r="BK154" s="57"/>
      <c r="BL154" s="72"/>
      <c r="BM154" s="72"/>
      <c r="BN154" s="73"/>
      <c r="BO154" s="57"/>
      <c r="BP154" s="72"/>
      <c r="BQ154" s="72"/>
      <c r="BR154" s="79"/>
      <c r="BS154" s="50"/>
      <c r="BT154" s="57"/>
      <c r="BU154" s="72"/>
      <c r="BV154" s="72"/>
      <c r="BW154" s="73"/>
      <c r="BX154" s="65"/>
      <c r="BY154" s="73"/>
      <c r="BZ154" s="73"/>
      <c r="CA154" s="79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</row>
    <row r="155" spans="1:130" s="87" customFormat="1" ht="19.5" hidden="1" customHeight="1" x14ac:dyDescent="0.4">
      <c r="A155" s="94" t="s">
        <v>65</v>
      </c>
      <c r="B155" s="57">
        <f>C155+D155</f>
        <v>0</v>
      </c>
      <c r="C155" s="89"/>
      <c r="D155" s="72">
        <f>D156+D159+SUM(D162:D164)</f>
        <v>0</v>
      </c>
      <c r="E155" s="73">
        <f>E156+E159+SUM(E162:E164)</f>
        <v>0</v>
      </c>
      <c r="F155" s="60">
        <f t="shared" ref="F155:F164" si="395">IF(E155=0,0,ROUND(D155/E155/12,0))</f>
        <v>0</v>
      </c>
      <c r="G155" s="57">
        <f>H155+I155</f>
        <v>0</v>
      </c>
      <c r="H155" s="89"/>
      <c r="I155" s="72">
        <f t="shared" ref="I155" si="396">I156+I159+SUM(I162:I164)</f>
        <v>0</v>
      </c>
      <c r="J155" s="73">
        <f t="shared" ref="J155" si="397">J156+J159+SUM(J162:J164)</f>
        <v>0</v>
      </c>
      <c r="K155" s="60">
        <f t="shared" ref="K155:K164" si="398">IF(J155=0,0,ROUND(I155/J155/12,0))</f>
        <v>0</v>
      </c>
      <c r="L155" s="57">
        <f>M155+N155</f>
        <v>0</v>
      </c>
      <c r="M155" s="89">
        <v>0</v>
      </c>
      <c r="N155" s="72">
        <f t="shared" ref="N155" si="399">N156+N159+SUM(N162:N164)</f>
        <v>0</v>
      </c>
      <c r="O155" s="73">
        <f t="shared" ref="O155" si="400">O156+O159+SUM(O162:O164)</f>
        <v>0</v>
      </c>
      <c r="P155" s="61">
        <f t="shared" ref="P155:P164" si="401">IF(O155=0,0,ROUND(N155/O155/12,0))</f>
        <v>0</v>
      </c>
      <c r="Q155" s="93"/>
      <c r="R155" s="72">
        <f t="shared" ref="R155" si="402">R156+R159+SUM(R162:R164)</f>
        <v>0</v>
      </c>
      <c r="S155" s="76">
        <f t="shared" ref="S155" si="403">S156+S159+SUM(S162:S164)</f>
        <v>0</v>
      </c>
      <c r="T155" s="93"/>
      <c r="U155" s="72">
        <f>U156+U159+SUM(U162:U164)</f>
        <v>0</v>
      </c>
      <c r="V155" s="57">
        <f>W155+X155</f>
        <v>0</v>
      </c>
      <c r="W155" s="72">
        <f>M155+Q155-T155</f>
        <v>0</v>
      </c>
      <c r="X155" s="72">
        <f t="shared" ref="X155:Y155" si="404">X156+X159+SUM(X162:X164)</f>
        <v>0</v>
      </c>
      <c r="Y155" s="73">
        <f t="shared" si="404"/>
        <v>0</v>
      </c>
      <c r="Z155" s="60">
        <f t="shared" ref="Z155:Z164" si="405">IF(Y155=0,0,ROUND(X155/Y155/12,0))</f>
        <v>0</v>
      </c>
      <c r="AA155" s="57">
        <f>AB155+AC155</f>
        <v>0</v>
      </c>
      <c r="AB155" s="91"/>
      <c r="AC155" s="72">
        <f t="shared" ref="AC155" si="406">AC156+AC159+SUM(AC162:AC164)</f>
        <v>0</v>
      </c>
      <c r="AD155" s="73">
        <f t="shared" ref="AD155" si="407">AD156+AD159+SUM(AD162:AD164)</f>
        <v>0</v>
      </c>
      <c r="AE155" s="60">
        <f t="shared" ref="AE155:AE164" si="408">IF(AD155=0,0,ROUND(AC155/AD155/12,0))</f>
        <v>0</v>
      </c>
      <c r="AF155" s="93"/>
      <c r="AG155" s="72">
        <f t="shared" ref="AG155" si="409">AG156+AG159+SUM(AG162:AG164)</f>
        <v>0</v>
      </c>
      <c r="AH155" s="76">
        <f t="shared" ref="AH155" si="410">AH156+AH159+SUM(AH162:AH164)</f>
        <v>0</v>
      </c>
      <c r="AI155" s="93"/>
      <c r="AJ155" s="72">
        <f t="shared" ref="AJ155:AK155" si="411">AJ156+AJ159+SUM(AJ162:AJ164)</f>
        <v>0</v>
      </c>
      <c r="AK155" s="76">
        <f t="shared" si="411"/>
        <v>0</v>
      </c>
      <c r="AL155" s="93"/>
      <c r="AM155" s="72">
        <f t="shared" ref="AM155:AN155" si="412">AM156+AM159+SUM(AM162:AM164)</f>
        <v>0</v>
      </c>
      <c r="AN155" s="76">
        <f t="shared" si="412"/>
        <v>0</v>
      </c>
      <c r="AO155" s="93"/>
      <c r="AP155" s="72">
        <f t="shared" ref="AP155:AQ155" si="413">AP156+AP159+SUM(AP162:AP164)</f>
        <v>0</v>
      </c>
      <c r="AQ155" s="76">
        <f t="shared" si="413"/>
        <v>0</v>
      </c>
      <c r="AR155" s="77"/>
      <c r="AS155" s="50"/>
      <c r="AT155" s="57">
        <f>AU155+AV155</f>
        <v>0</v>
      </c>
      <c r="AU155" s="72">
        <f>AB155-M155</f>
        <v>0</v>
      </c>
      <c r="AV155" s="72">
        <f t="shared" ref="AV155:AW155" si="414">AV156+AV159+SUM(AV162:AV164)</f>
        <v>0</v>
      </c>
      <c r="AW155" s="73">
        <f t="shared" si="414"/>
        <v>0</v>
      </c>
      <c r="AX155" s="65">
        <f>IF(L155=0,0,AA155/L155*100)</f>
        <v>0</v>
      </c>
      <c r="AY155" s="73">
        <f>IF(M155=0,0,AB155/M155*100)</f>
        <v>0</v>
      </c>
      <c r="AZ155" s="73">
        <f>IF(N155=0,0,AC155/N155*100)</f>
        <v>0</v>
      </c>
      <c r="BA155" s="73">
        <f>IF(O155=0,0,AD155/O155*100)</f>
        <v>0</v>
      </c>
      <c r="BB155" s="57">
        <f>BC155+BD155</f>
        <v>0</v>
      </c>
      <c r="BC155" s="72">
        <f>AB155-M155-AF155-AI155-AL155-AO155</f>
        <v>0</v>
      </c>
      <c r="BD155" s="72">
        <f t="shared" ref="BD155" si="415">BD156+BD159+SUM(BD162:BD164)</f>
        <v>0</v>
      </c>
      <c r="BE155" s="73">
        <f t="shared" ref="BE155" si="416">BE156+BE159+SUM(BE162:BE164)</f>
        <v>0</v>
      </c>
      <c r="BF155" s="65">
        <f t="shared" ref="BF155:BF164" si="417">IF(F155=0,0,AE155/F155*100)</f>
        <v>0</v>
      </c>
      <c r="BG155" s="73">
        <f t="shared" ref="BG155:BG164" si="418">IF(K155=0,0,AE155/K155*100)</f>
        <v>0</v>
      </c>
      <c r="BH155" s="79">
        <f t="shared" ref="BH155:BH164" si="419">IF(P155=0,0,AE155/P155*100)</f>
        <v>0</v>
      </c>
      <c r="BI155" s="78"/>
      <c r="BJ155" s="50"/>
      <c r="BK155" s="57">
        <f>BL155+BM155</f>
        <v>0</v>
      </c>
      <c r="BL155" s="72">
        <f>AB155-W155</f>
        <v>0</v>
      </c>
      <c r="BM155" s="72">
        <f t="shared" ref="BM155" si="420">BM156+BM159+SUM(BM162:BM164)</f>
        <v>0</v>
      </c>
      <c r="BN155" s="73">
        <f t="shared" ref="BN155" si="421">BN156+BN159+SUM(BN162:BN164)</f>
        <v>0</v>
      </c>
      <c r="BO155" s="65">
        <f>IF(V155=0,0,AA155/V155*100)</f>
        <v>0</v>
      </c>
      <c r="BP155" s="73">
        <f>IF(W155=0,0,AB155/W155*100)</f>
        <v>0</v>
      </c>
      <c r="BQ155" s="73">
        <f>IF(X155=0,0,AC155/X155*100)</f>
        <v>0</v>
      </c>
      <c r="BR155" s="79">
        <f>IF(Y155=0,0,AD155/Y155*100)</f>
        <v>0</v>
      </c>
      <c r="BS155" s="50"/>
      <c r="BT155" s="57">
        <f>BU155+BV155</f>
        <v>0</v>
      </c>
      <c r="BU155" s="72">
        <f>AB155-C155</f>
        <v>0</v>
      </c>
      <c r="BV155" s="72">
        <f t="shared" ref="BV155" si="422">BV156+BV159+SUM(BV162:BV164)</f>
        <v>0</v>
      </c>
      <c r="BW155" s="73">
        <f t="shared" ref="BW155" si="423">BW156+BW159+SUM(BW162:BW164)</f>
        <v>0</v>
      </c>
      <c r="BX155" s="65">
        <f>IF(B155=0,0,AA155/B155*100)</f>
        <v>0</v>
      </c>
      <c r="BY155" s="73">
        <f>IF(C155=0,0,AB155/C155*100)</f>
        <v>0</v>
      </c>
      <c r="BZ155" s="73">
        <f>IF(D155=0,0,AC155/D155*100)</f>
        <v>0</v>
      </c>
      <c r="CA155" s="79">
        <f>IF(E155=0,0,AD155/E155*100)</f>
        <v>0</v>
      </c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</row>
    <row r="156" spans="1:130" ht="20" hidden="1" x14ac:dyDescent="0.4">
      <c r="A156" s="56" t="s">
        <v>43</v>
      </c>
      <c r="B156" s="57"/>
      <c r="C156" s="72"/>
      <c r="D156" s="89">
        <v>0</v>
      </c>
      <c r="E156" s="90">
        <v>0</v>
      </c>
      <c r="F156" s="60">
        <f t="shared" si="395"/>
        <v>0</v>
      </c>
      <c r="G156" s="57"/>
      <c r="H156" s="72"/>
      <c r="I156" s="89"/>
      <c r="J156" s="90"/>
      <c r="K156" s="60">
        <f t="shared" si="398"/>
        <v>0</v>
      </c>
      <c r="L156" s="57"/>
      <c r="M156" s="72"/>
      <c r="N156" s="89">
        <v>0</v>
      </c>
      <c r="O156" s="90">
        <v>0</v>
      </c>
      <c r="P156" s="61">
        <f t="shared" si="401"/>
        <v>0</v>
      </c>
      <c r="Q156" s="57"/>
      <c r="R156" s="91"/>
      <c r="S156" s="92"/>
      <c r="T156" s="57"/>
      <c r="U156" s="91"/>
      <c r="V156" s="57"/>
      <c r="W156" s="72"/>
      <c r="X156" s="72">
        <f t="shared" ref="X156:X164" si="424">N156+R156-U156</f>
        <v>0</v>
      </c>
      <c r="Y156" s="73">
        <f t="shared" ref="Y156:Y164" si="425">O156+S156</f>
        <v>0</v>
      </c>
      <c r="Z156" s="60">
        <f t="shared" si="405"/>
        <v>0</v>
      </c>
      <c r="AA156" s="57"/>
      <c r="AB156" s="72"/>
      <c r="AC156" s="91"/>
      <c r="AD156" s="270"/>
      <c r="AE156" s="60">
        <f t="shared" si="408"/>
        <v>0</v>
      </c>
      <c r="AF156" s="57"/>
      <c r="AG156" s="91"/>
      <c r="AH156" s="92"/>
      <c r="AI156" s="57"/>
      <c r="AJ156" s="91"/>
      <c r="AK156" s="92"/>
      <c r="AL156" s="57"/>
      <c r="AM156" s="91"/>
      <c r="AN156" s="92"/>
      <c r="AO156" s="57"/>
      <c r="AP156" s="91"/>
      <c r="AQ156" s="92"/>
      <c r="AR156" s="77"/>
      <c r="AS156" s="50"/>
      <c r="AT156" s="57"/>
      <c r="AU156" s="72"/>
      <c r="AV156" s="72">
        <f t="shared" ref="AV156:AW164" si="426">AC156-N156</f>
        <v>0</v>
      </c>
      <c r="AW156" s="73">
        <f t="shared" si="426"/>
        <v>0</v>
      </c>
      <c r="AX156" s="65"/>
      <c r="AY156" s="73"/>
      <c r="AZ156" s="73">
        <f t="shared" ref="AZ156:BA164" si="427">IF(N156=0,0,AC156/N156*100)</f>
        <v>0</v>
      </c>
      <c r="BA156" s="73">
        <f t="shared" si="427"/>
        <v>0</v>
      </c>
      <c r="BB156" s="57"/>
      <c r="BC156" s="72"/>
      <c r="BD156" s="72">
        <f t="shared" ref="BD156:BE164" si="428">AC156-N156-AG156-AJ156-AM156-AP156</f>
        <v>0</v>
      </c>
      <c r="BE156" s="73">
        <f t="shared" si="428"/>
        <v>0</v>
      </c>
      <c r="BF156" s="65">
        <f t="shared" si="417"/>
        <v>0</v>
      </c>
      <c r="BG156" s="73">
        <f t="shared" si="418"/>
        <v>0</v>
      </c>
      <c r="BH156" s="79">
        <f t="shared" si="419"/>
        <v>0</v>
      </c>
      <c r="BI156" s="78"/>
      <c r="BJ156" s="50"/>
      <c r="BK156" s="57"/>
      <c r="BL156" s="72"/>
      <c r="BM156" s="72">
        <f t="shared" ref="BM156:BN164" si="429">AC156-X156</f>
        <v>0</v>
      </c>
      <c r="BN156" s="73">
        <f t="shared" si="429"/>
        <v>0</v>
      </c>
      <c r="BO156" s="57"/>
      <c r="BP156" s="72"/>
      <c r="BQ156" s="73">
        <f t="shared" ref="BQ156:BR164" si="430">IF(X156=0,0,AC156/X156*100)</f>
        <v>0</v>
      </c>
      <c r="BR156" s="79">
        <f t="shared" si="430"/>
        <v>0</v>
      </c>
      <c r="BS156" s="50"/>
      <c r="BT156" s="57"/>
      <c r="BU156" s="72"/>
      <c r="BV156" s="72">
        <f t="shared" ref="BV156:BW164" si="431">AC156-D156</f>
        <v>0</v>
      </c>
      <c r="BW156" s="73">
        <f t="shared" si="431"/>
        <v>0</v>
      </c>
      <c r="BX156" s="65"/>
      <c r="BY156" s="73"/>
      <c r="BZ156" s="73">
        <f t="shared" ref="BZ156:CA164" si="432">IF(D156=0,0,AC156/D156*100)</f>
        <v>0</v>
      </c>
      <c r="CA156" s="79">
        <f t="shared" si="432"/>
        <v>0</v>
      </c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</row>
    <row r="157" spans="1:130" ht="20" hidden="1" x14ac:dyDescent="0.4">
      <c r="A157" s="56" t="s">
        <v>44</v>
      </c>
      <c r="B157" s="57"/>
      <c r="C157" s="72"/>
      <c r="D157" s="89">
        <v>0</v>
      </c>
      <c r="E157" s="90">
        <v>0</v>
      </c>
      <c r="F157" s="60">
        <f t="shared" si="395"/>
        <v>0</v>
      </c>
      <c r="G157" s="57"/>
      <c r="H157" s="72"/>
      <c r="I157" s="89"/>
      <c r="J157" s="90"/>
      <c r="K157" s="60">
        <f t="shared" si="398"/>
        <v>0</v>
      </c>
      <c r="L157" s="57"/>
      <c r="M157" s="72"/>
      <c r="N157" s="89"/>
      <c r="O157" s="90"/>
      <c r="P157" s="61">
        <f t="shared" si="401"/>
        <v>0</v>
      </c>
      <c r="Q157" s="57"/>
      <c r="R157" s="91"/>
      <c r="S157" s="92"/>
      <c r="T157" s="57"/>
      <c r="U157" s="91"/>
      <c r="V157" s="57"/>
      <c r="W157" s="72"/>
      <c r="X157" s="72">
        <f t="shared" si="424"/>
        <v>0</v>
      </c>
      <c r="Y157" s="73">
        <f t="shared" si="425"/>
        <v>0</v>
      </c>
      <c r="Z157" s="60">
        <f t="shared" si="405"/>
        <v>0</v>
      </c>
      <c r="AA157" s="57"/>
      <c r="AB157" s="72"/>
      <c r="AC157" s="91"/>
      <c r="AD157" s="270"/>
      <c r="AE157" s="60">
        <f t="shared" si="408"/>
        <v>0</v>
      </c>
      <c r="AF157" s="57"/>
      <c r="AG157" s="91"/>
      <c r="AH157" s="92"/>
      <c r="AI157" s="57"/>
      <c r="AJ157" s="91"/>
      <c r="AK157" s="92"/>
      <c r="AL157" s="57"/>
      <c r="AM157" s="91"/>
      <c r="AN157" s="92"/>
      <c r="AO157" s="57"/>
      <c r="AP157" s="91"/>
      <c r="AQ157" s="92"/>
      <c r="AR157" s="77"/>
      <c r="AS157" s="50"/>
      <c r="AT157" s="57"/>
      <c r="AU157" s="72"/>
      <c r="AV157" s="72">
        <f t="shared" si="426"/>
        <v>0</v>
      </c>
      <c r="AW157" s="73">
        <f t="shared" si="426"/>
        <v>0</v>
      </c>
      <c r="AX157" s="65"/>
      <c r="AY157" s="73"/>
      <c r="AZ157" s="73">
        <f t="shared" si="427"/>
        <v>0</v>
      </c>
      <c r="BA157" s="73">
        <f t="shared" si="427"/>
        <v>0</v>
      </c>
      <c r="BB157" s="57"/>
      <c r="BC157" s="72"/>
      <c r="BD157" s="72">
        <f t="shared" si="428"/>
        <v>0</v>
      </c>
      <c r="BE157" s="73">
        <f t="shared" si="428"/>
        <v>0</v>
      </c>
      <c r="BF157" s="65">
        <f t="shared" si="417"/>
        <v>0</v>
      </c>
      <c r="BG157" s="73">
        <f t="shared" si="418"/>
        <v>0</v>
      </c>
      <c r="BH157" s="79">
        <f t="shared" si="419"/>
        <v>0</v>
      </c>
      <c r="BI157" s="78"/>
      <c r="BJ157" s="50"/>
      <c r="BK157" s="57"/>
      <c r="BL157" s="72"/>
      <c r="BM157" s="72">
        <f t="shared" si="429"/>
        <v>0</v>
      </c>
      <c r="BN157" s="73">
        <f t="shared" si="429"/>
        <v>0</v>
      </c>
      <c r="BO157" s="57"/>
      <c r="BP157" s="72"/>
      <c r="BQ157" s="73">
        <f t="shared" si="430"/>
        <v>0</v>
      </c>
      <c r="BR157" s="79">
        <f t="shared" si="430"/>
        <v>0</v>
      </c>
      <c r="BS157" s="50"/>
      <c r="BT157" s="57"/>
      <c r="BU157" s="72"/>
      <c r="BV157" s="72">
        <f t="shared" si="431"/>
        <v>0</v>
      </c>
      <c r="BW157" s="73">
        <f t="shared" si="431"/>
        <v>0</v>
      </c>
      <c r="BX157" s="65"/>
      <c r="BY157" s="73"/>
      <c r="BZ157" s="73">
        <f t="shared" si="432"/>
        <v>0</v>
      </c>
      <c r="CA157" s="79">
        <f t="shared" si="432"/>
        <v>0</v>
      </c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</row>
    <row r="158" spans="1:130" ht="20" hidden="1" x14ac:dyDescent="0.4">
      <c r="A158" s="56" t="s">
        <v>45</v>
      </c>
      <c r="B158" s="57"/>
      <c r="C158" s="72"/>
      <c r="D158" s="89">
        <v>0</v>
      </c>
      <c r="E158" s="90">
        <v>0</v>
      </c>
      <c r="F158" s="60">
        <f t="shared" si="395"/>
        <v>0</v>
      </c>
      <c r="G158" s="57"/>
      <c r="H158" s="72"/>
      <c r="I158" s="89"/>
      <c r="J158" s="90"/>
      <c r="K158" s="60">
        <f t="shared" si="398"/>
        <v>0</v>
      </c>
      <c r="L158" s="57"/>
      <c r="M158" s="72"/>
      <c r="N158" s="89"/>
      <c r="O158" s="90"/>
      <c r="P158" s="61">
        <f t="shared" si="401"/>
        <v>0</v>
      </c>
      <c r="Q158" s="57"/>
      <c r="R158" s="91"/>
      <c r="S158" s="92"/>
      <c r="T158" s="57"/>
      <c r="U158" s="91"/>
      <c r="V158" s="57"/>
      <c r="W158" s="72"/>
      <c r="X158" s="72">
        <f t="shared" si="424"/>
        <v>0</v>
      </c>
      <c r="Y158" s="73">
        <f t="shared" si="425"/>
        <v>0</v>
      </c>
      <c r="Z158" s="60">
        <f t="shared" si="405"/>
        <v>0</v>
      </c>
      <c r="AA158" s="57"/>
      <c r="AB158" s="72"/>
      <c r="AC158" s="91"/>
      <c r="AD158" s="270"/>
      <c r="AE158" s="60">
        <f t="shared" si="408"/>
        <v>0</v>
      </c>
      <c r="AF158" s="57"/>
      <c r="AG158" s="91"/>
      <c r="AH158" s="92"/>
      <c r="AI158" s="57"/>
      <c r="AJ158" s="91"/>
      <c r="AK158" s="92"/>
      <c r="AL158" s="57"/>
      <c r="AM158" s="91"/>
      <c r="AN158" s="92"/>
      <c r="AO158" s="57"/>
      <c r="AP158" s="91"/>
      <c r="AQ158" s="92"/>
      <c r="AR158" s="77"/>
      <c r="AS158" s="50"/>
      <c r="AT158" s="57"/>
      <c r="AU158" s="72"/>
      <c r="AV158" s="72">
        <f t="shared" si="426"/>
        <v>0</v>
      </c>
      <c r="AW158" s="73">
        <f t="shared" si="426"/>
        <v>0</v>
      </c>
      <c r="AX158" s="65"/>
      <c r="AY158" s="73"/>
      <c r="AZ158" s="73">
        <f t="shared" si="427"/>
        <v>0</v>
      </c>
      <c r="BA158" s="73">
        <f t="shared" si="427"/>
        <v>0</v>
      </c>
      <c r="BB158" s="57"/>
      <c r="BC158" s="72"/>
      <c r="BD158" s="72">
        <f t="shared" si="428"/>
        <v>0</v>
      </c>
      <c r="BE158" s="73">
        <f t="shared" si="428"/>
        <v>0</v>
      </c>
      <c r="BF158" s="65">
        <f t="shared" si="417"/>
        <v>0</v>
      </c>
      <c r="BG158" s="73">
        <f t="shared" si="418"/>
        <v>0</v>
      </c>
      <c r="BH158" s="79">
        <f t="shared" si="419"/>
        <v>0</v>
      </c>
      <c r="BI158" s="78"/>
      <c r="BJ158" s="50"/>
      <c r="BK158" s="57"/>
      <c r="BL158" s="72"/>
      <c r="BM158" s="72">
        <f t="shared" si="429"/>
        <v>0</v>
      </c>
      <c r="BN158" s="73">
        <f t="shared" si="429"/>
        <v>0</v>
      </c>
      <c r="BO158" s="57"/>
      <c r="BP158" s="72"/>
      <c r="BQ158" s="73">
        <f t="shared" si="430"/>
        <v>0</v>
      </c>
      <c r="BR158" s="79">
        <f t="shared" si="430"/>
        <v>0</v>
      </c>
      <c r="BS158" s="50"/>
      <c r="BT158" s="57"/>
      <c r="BU158" s="72"/>
      <c r="BV158" s="72">
        <f t="shared" si="431"/>
        <v>0</v>
      </c>
      <c r="BW158" s="73">
        <f t="shared" si="431"/>
        <v>0</v>
      </c>
      <c r="BX158" s="65"/>
      <c r="BY158" s="73"/>
      <c r="BZ158" s="73">
        <f t="shared" si="432"/>
        <v>0</v>
      </c>
      <c r="CA158" s="79">
        <f t="shared" si="432"/>
        <v>0</v>
      </c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</row>
    <row r="159" spans="1:130" ht="20" hidden="1" x14ac:dyDescent="0.4">
      <c r="A159" s="69" t="s">
        <v>46</v>
      </c>
      <c r="B159" s="57"/>
      <c r="C159" s="72"/>
      <c r="D159" s="89">
        <v>0</v>
      </c>
      <c r="E159" s="90">
        <v>0</v>
      </c>
      <c r="F159" s="60">
        <f t="shared" si="395"/>
        <v>0</v>
      </c>
      <c r="G159" s="57"/>
      <c r="H159" s="72"/>
      <c r="I159" s="89"/>
      <c r="J159" s="90"/>
      <c r="K159" s="60">
        <f t="shared" si="398"/>
        <v>0</v>
      </c>
      <c r="L159" s="57"/>
      <c r="M159" s="72"/>
      <c r="N159" s="89">
        <v>0</v>
      </c>
      <c r="O159" s="90">
        <v>0</v>
      </c>
      <c r="P159" s="61">
        <f t="shared" si="401"/>
        <v>0</v>
      </c>
      <c r="Q159" s="57"/>
      <c r="R159" s="91"/>
      <c r="S159" s="92"/>
      <c r="T159" s="57"/>
      <c r="U159" s="91"/>
      <c r="V159" s="57"/>
      <c r="W159" s="72"/>
      <c r="X159" s="72">
        <f t="shared" si="424"/>
        <v>0</v>
      </c>
      <c r="Y159" s="73">
        <f t="shared" si="425"/>
        <v>0</v>
      </c>
      <c r="Z159" s="60">
        <f t="shared" si="405"/>
        <v>0</v>
      </c>
      <c r="AA159" s="57"/>
      <c r="AB159" s="72"/>
      <c r="AC159" s="91"/>
      <c r="AD159" s="270"/>
      <c r="AE159" s="60">
        <f t="shared" si="408"/>
        <v>0</v>
      </c>
      <c r="AF159" s="57"/>
      <c r="AG159" s="91"/>
      <c r="AH159" s="92"/>
      <c r="AI159" s="57"/>
      <c r="AJ159" s="91"/>
      <c r="AK159" s="92"/>
      <c r="AL159" s="57"/>
      <c r="AM159" s="91"/>
      <c r="AN159" s="92"/>
      <c r="AO159" s="57"/>
      <c r="AP159" s="91"/>
      <c r="AQ159" s="92"/>
      <c r="AR159" s="77"/>
      <c r="AS159" s="50"/>
      <c r="AT159" s="57"/>
      <c r="AU159" s="72"/>
      <c r="AV159" s="72">
        <f t="shared" si="426"/>
        <v>0</v>
      </c>
      <c r="AW159" s="73">
        <f t="shared" si="426"/>
        <v>0</v>
      </c>
      <c r="AX159" s="65"/>
      <c r="AY159" s="73"/>
      <c r="AZ159" s="73">
        <f t="shared" si="427"/>
        <v>0</v>
      </c>
      <c r="BA159" s="73">
        <f t="shared" si="427"/>
        <v>0</v>
      </c>
      <c r="BB159" s="57"/>
      <c r="BC159" s="72"/>
      <c r="BD159" s="72">
        <f t="shared" si="428"/>
        <v>0</v>
      </c>
      <c r="BE159" s="73">
        <f t="shared" si="428"/>
        <v>0</v>
      </c>
      <c r="BF159" s="65">
        <f t="shared" si="417"/>
        <v>0</v>
      </c>
      <c r="BG159" s="73">
        <f t="shared" si="418"/>
        <v>0</v>
      </c>
      <c r="BH159" s="79">
        <f t="shared" si="419"/>
        <v>0</v>
      </c>
      <c r="BI159" s="78"/>
      <c r="BJ159" s="50"/>
      <c r="BK159" s="57"/>
      <c r="BL159" s="72"/>
      <c r="BM159" s="72">
        <f t="shared" si="429"/>
        <v>0</v>
      </c>
      <c r="BN159" s="73">
        <f t="shared" si="429"/>
        <v>0</v>
      </c>
      <c r="BO159" s="57"/>
      <c r="BP159" s="72"/>
      <c r="BQ159" s="73">
        <f t="shared" si="430"/>
        <v>0</v>
      </c>
      <c r="BR159" s="79">
        <f t="shared" si="430"/>
        <v>0</v>
      </c>
      <c r="BS159" s="50"/>
      <c r="BT159" s="57"/>
      <c r="BU159" s="72"/>
      <c r="BV159" s="72">
        <f t="shared" si="431"/>
        <v>0</v>
      </c>
      <c r="BW159" s="73">
        <f t="shared" si="431"/>
        <v>0</v>
      </c>
      <c r="BX159" s="65"/>
      <c r="BY159" s="73"/>
      <c r="BZ159" s="73">
        <f t="shared" si="432"/>
        <v>0</v>
      </c>
      <c r="CA159" s="79">
        <f t="shared" si="432"/>
        <v>0</v>
      </c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</row>
    <row r="160" spans="1:130" ht="20" hidden="1" x14ac:dyDescent="0.4">
      <c r="A160" s="69" t="s">
        <v>47</v>
      </c>
      <c r="B160" s="57"/>
      <c r="C160" s="72"/>
      <c r="D160" s="89">
        <v>0</v>
      </c>
      <c r="E160" s="90">
        <v>0</v>
      </c>
      <c r="F160" s="60">
        <f t="shared" si="395"/>
        <v>0</v>
      </c>
      <c r="G160" s="57"/>
      <c r="H160" s="72"/>
      <c r="I160" s="89"/>
      <c r="J160" s="90"/>
      <c r="K160" s="60">
        <f t="shared" si="398"/>
        <v>0</v>
      </c>
      <c r="L160" s="57"/>
      <c r="M160" s="72"/>
      <c r="N160" s="89">
        <v>0</v>
      </c>
      <c r="O160" s="90">
        <v>0</v>
      </c>
      <c r="P160" s="61">
        <f t="shared" si="401"/>
        <v>0</v>
      </c>
      <c r="Q160" s="57"/>
      <c r="R160" s="91"/>
      <c r="S160" s="92"/>
      <c r="T160" s="57"/>
      <c r="U160" s="91"/>
      <c r="V160" s="57"/>
      <c r="W160" s="72"/>
      <c r="X160" s="72">
        <f t="shared" si="424"/>
        <v>0</v>
      </c>
      <c r="Y160" s="73">
        <f t="shared" si="425"/>
        <v>0</v>
      </c>
      <c r="Z160" s="60">
        <f t="shared" si="405"/>
        <v>0</v>
      </c>
      <c r="AA160" s="57"/>
      <c r="AB160" s="72"/>
      <c r="AC160" s="91"/>
      <c r="AD160" s="270"/>
      <c r="AE160" s="60">
        <f t="shared" si="408"/>
        <v>0</v>
      </c>
      <c r="AF160" s="57"/>
      <c r="AG160" s="91"/>
      <c r="AH160" s="92"/>
      <c r="AI160" s="57"/>
      <c r="AJ160" s="91"/>
      <c r="AK160" s="92"/>
      <c r="AL160" s="57"/>
      <c r="AM160" s="91"/>
      <c r="AN160" s="92"/>
      <c r="AO160" s="57"/>
      <c r="AP160" s="91"/>
      <c r="AQ160" s="92"/>
      <c r="AR160" s="77"/>
      <c r="AS160" s="50"/>
      <c r="AT160" s="57"/>
      <c r="AU160" s="72"/>
      <c r="AV160" s="72">
        <f t="shared" si="426"/>
        <v>0</v>
      </c>
      <c r="AW160" s="73">
        <f t="shared" si="426"/>
        <v>0</v>
      </c>
      <c r="AX160" s="65"/>
      <c r="AY160" s="73"/>
      <c r="AZ160" s="73">
        <f t="shared" si="427"/>
        <v>0</v>
      </c>
      <c r="BA160" s="73">
        <f t="shared" si="427"/>
        <v>0</v>
      </c>
      <c r="BB160" s="57"/>
      <c r="BC160" s="72"/>
      <c r="BD160" s="72">
        <f t="shared" si="428"/>
        <v>0</v>
      </c>
      <c r="BE160" s="73">
        <f t="shared" si="428"/>
        <v>0</v>
      </c>
      <c r="BF160" s="65">
        <f t="shared" si="417"/>
        <v>0</v>
      </c>
      <c r="BG160" s="73">
        <f t="shared" si="418"/>
        <v>0</v>
      </c>
      <c r="BH160" s="79">
        <f t="shared" si="419"/>
        <v>0</v>
      </c>
      <c r="BI160" s="78"/>
      <c r="BJ160" s="50"/>
      <c r="BK160" s="57"/>
      <c r="BL160" s="72"/>
      <c r="BM160" s="72">
        <f t="shared" si="429"/>
        <v>0</v>
      </c>
      <c r="BN160" s="73">
        <f t="shared" si="429"/>
        <v>0</v>
      </c>
      <c r="BO160" s="57"/>
      <c r="BP160" s="72"/>
      <c r="BQ160" s="73">
        <f t="shared" si="430"/>
        <v>0</v>
      </c>
      <c r="BR160" s="79">
        <f t="shared" si="430"/>
        <v>0</v>
      </c>
      <c r="BS160" s="50"/>
      <c r="BT160" s="57"/>
      <c r="BU160" s="72"/>
      <c r="BV160" s="72">
        <f t="shared" si="431"/>
        <v>0</v>
      </c>
      <c r="BW160" s="73">
        <f t="shared" si="431"/>
        <v>0</v>
      </c>
      <c r="BX160" s="65"/>
      <c r="BY160" s="73"/>
      <c r="BZ160" s="73">
        <f t="shared" si="432"/>
        <v>0</v>
      </c>
      <c r="CA160" s="79">
        <f t="shared" si="432"/>
        <v>0</v>
      </c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</row>
    <row r="161" spans="1:130" ht="20" hidden="1" x14ac:dyDescent="0.4">
      <c r="A161" s="69" t="s">
        <v>48</v>
      </c>
      <c r="B161" s="57"/>
      <c r="C161" s="72"/>
      <c r="D161" s="89">
        <v>0</v>
      </c>
      <c r="E161" s="90">
        <v>0</v>
      </c>
      <c r="F161" s="60">
        <f t="shared" si="395"/>
        <v>0</v>
      </c>
      <c r="G161" s="57"/>
      <c r="H161" s="72"/>
      <c r="I161" s="89"/>
      <c r="J161" s="90"/>
      <c r="K161" s="60">
        <f t="shared" si="398"/>
        <v>0</v>
      </c>
      <c r="L161" s="57"/>
      <c r="M161" s="72"/>
      <c r="N161" s="89">
        <v>0</v>
      </c>
      <c r="O161" s="90">
        <v>0</v>
      </c>
      <c r="P161" s="61">
        <f t="shared" si="401"/>
        <v>0</v>
      </c>
      <c r="Q161" s="57"/>
      <c r="R161" s="91"/>
      <c r="S161" s="92"/>
      <c r="T161" s="57"/>
      <c r="U161" s="91"/>
      <c r="V161" s="57"/>
      <c r="W161" s="72"/>
      <c r="X161" s="72">
        <f t="shared" si="424"/>
        <v>0</v>
      </c>
      <c r="Y161" s="73">
        <f t="shared" si="425"/>
        <v>0</v>
      </c>
      <c r="Z161" s="60">
        <f t="shared" si="405"/>
        <v>0</v>
      </c>
      <c r="AA161" s="57"/>
      <c r="AB161" s="72"/>
      <c r="AC161" s="91"/>
      <c r="AD161" s="270"/>
      <c r="AE161" s="60">
        <f t="shared" si="408"/>
        <v>0</v>
      </c>
      <c r="AF161" s="57"/>
      <c r="AG161" s="91"/>
      <c r="AH161" s="92"/>
      <c r="AI161" s="57"/>
      <c r="AJ161" s="91"/>
      <c r="AK161" s="92"/>
      <c r="AL161" s="57"/>
      <c r="AM161" s="91"/>
      <c r="AN161" s="92"/>
      <c r="AO161" s="57"/>
      <c r="AP161" s="91"/>
      <c r="AQ161" s="92"/>
      <c r="AR161" s="77"/>
      <c r="AS161" s="50"/>
      <c r="AT161" s="57"/>
      <c r="AU161" s="72"/>
      <c r="AV161" s="72">
        <f t="shared" si="426"/>
        <v>0</v>
      </c>
      <c r="AW161" s="73">
        <f t="shared" si="426"/>
        <v>0</v>
      </c>
      <c r="AX161" s="65"/>
      <c r="AY161" s="73"/>
      <c r="AZ161" s="73">
        <f t="shared" si="427"/>
        <v>0</v>
      </c>
      <c r="BA161" s="73">
        <f t="shared" si="427"/>
        <v>0</v>
      </c>
      <c r="BB161" s="57"/>
      <c r="BC161" s="72"/>
      <c r="BD161" s="72">
        <f t="shared" si="428"/>
        <v>0</v>
      </c>
      <c r="BE161" s="73">
        <f t="shared" si="428"/>
        <v>0</v>
      </c>
      <c r="BF161" s="65">
        <f t="shared" si="417"/>
        <v>0</v>
      </c>
      <c r="BG161" s="73">
        <f t="shared" si="418"/>
        <v>0</v>
      </c>
      <c r="BH161" s="79">
        <f t="shared" si="419"/>
        <v>0</v>
      </c>
      <c r="BI161" s="78"/>
      <c r="BJ161" s="50"/>
      <c r="BK161" s="57"/>
      <c r="BL161" s="72"/>
      <c r="BM161" s="72">
        <f t="shared" si="429"/>
        <v>0</v>
      </c>
      <c r="BN161" s="73">
        <f t="shared" si="429"/>
        <v>0</v>
      </c>
      <c r="BO161" s="57"/>
      <c r="BP161" s="72"/>
      <c r="BQ161" s="73">
        <f t="shared" si="430"/>
        <v>0</v>
      </c>
      <c r="BR161" s="79">
        <f t="shared" si="430"/>
        <v>0</v>
      </c>
      <c r="BS161" s="50"/>
      <c r="BT161" s="57"/>
      <c r="BU161" s="72"/>
      <c r="BV161" s="72">
        <f t="shared" si="431"/>
        <v>0</v>
      </c>
      <c r="BW161" s="73">
        <f t="shared" si="431"/>
        <v>0</v>
      </c>
      <c r="BX161" s="65"/>
      <c r="BY161" s="73"/>
      <c r="BZ161" s="73">
        <f t="shared" si="432"/>
        <v>0</v>
      </c>
      <c r="CA161" s="79">
        <f t="shared" si="432"/>
        <v>0</v>
      </c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</row>
    <row r="162" spans="1:130" ht="20" hidden="1" x14ac:dyDescent="0.4">
      <c r="A162" s="69" t="s">
        <v>49</v>
      </c>
      <c r="B162" s="57"/>
      <c r="C162" s="72"/>
      <c r="D162" s="89">
        <v>0</v>
      </c>
      <c r="E162" s="90">
        <v>0</v>
      </c>
      <c r="F162" s="60">
        <f t="shared" si="395"/>
        <v>0</v>
      </c>
      <c r="G162" s="57"/>
      <c r="H162" s="72"/>
      <c r="I162" s="89"/>
      <c r="J162" s="90"/>
      <c r="K162" s="60">
        <f t="shared" si="398"/>
        <v>0</v>
      </c>
      <c r="L162" s="57"/>
      <c r="M162" s="72"/>
      <c r="N162" s="89">
        <v>0</v>
      </c>
      <c r="O162" s="90">
        <v>0</v>
      </c>
      <c r="P162" s="61">
        <f t="shared" si="401"/>
        <v>0</v>
      </c>
      <c r="Q162" s="57"/>
      <c r="R162" s="91"/>
      <c r="S162" s="92"/>
      <c r="T162" s="57"/>
      <c r="U162" s="91"/>
      <c r="V162" s="57"/>
      <c r="W162" s="72"/>
      <c r="X162" s="72">
        <f t="shared" si="424"/>
        <v>0</v>
      </c>
      <c r="Y162" s="73">
        <f t="shared" si="425"/>
        <v>0</v>
      </c>
      <c r="Z162" s="60">
        <f t="shared" si="405"/>
        <v>0</v>
      </c>
      <c r="AA162" s="57"/>
      <c r="AB162" s="72"/>
      <c r="AC162" s="91"/>
      <c r="AD162" s="270"/>
      <c r="AE162" s="60">
        <f t="shared" si="408"/>
        <v>0</v>
      </c>
      <c r="AF162" s="57"/>
      <c r="AG162" s="91"/>
      <c r="AH162" s="92"/>
      <c r="AI162" s="57"/>
      <c r="AJ162" s="91"/>
      <c r="AK162" s="92"/>
      <c r="AL162" s="57"/>
      <c r="AM162" s="91"/>
      <c r="AN162" s="92"/>
      <c r="AO162" s="57"/>
      <c r="AP162" s="91"/>
      <c r="AQ162" s="92"/>
      <c r="AR162" s="77"/>
      <c r="AS162" s="50"/>
      <c r="AT162" s="57"/>
      <c r="AU162" s="72"/>
      <c r="AV162" s="72">
        <f t="shared" si="426"/>
        <v>0</v>
      </c>
      <c r="AW162" s="73">
        <f t="shared" si="426"/>
        <v>0</v>
      </c>
      <c r="AX162" s="65"/>
      <c r="AY162" s="73"/>
      <c r="AZ162" s="73">
        <f t="shared" si="427"/>
        <v>0</v>
      </c>
      <c r="BA162" s="73">
        <f t="shared" si="427"/>
        <v>0</v>
      </c>
      <c r="BB162" s="57"/>
      <c r="BC162" s="72"/>
      <c r="BD162" s="72">
        <f t="shared" si="428"/>
        <v>0</v>
      </c>
      <c r="BE162" s="73">
        <f t="shared" si="428"/>
        <v>0</v>
      </c>
      <c r="BF162" s="65">
        <f t="shared" si="417"/>
        <v>0</v>
      </c>
      <c r="BG162" s="73">
        <f t="shared" si="418"/>
        <v>0</v>
      </c>
      <c r="BH162" s="79">
        <f t="shared" si="419"/>
        <v>0</v>
      </c>
      <c r="BI162" s="78"/>
      <c r="BJ162" s="50"/>
      <c r="BK162" s="57"/>
      <c r="BL162" s="72"/>
      <c r="BM162" s="72">
        <f t="shared" si="429"/>
        <v>0</v>
      </c>
      <c r="BN162" s="73">
        <f t="shared" si="429"/>
        <v>0</v>
      </c>
      <c r="BO162" s="57"/>
      <c r="BP162" s="72"/>
      <c r="BQ162" s="73">
        <f t="shared" si="430"/>
        <v>0</v>
      </c>
      <c r="BR162" s="79">
        <f t="shared" si="430"/>
        <v>0</v>
      </c>
      <c r="BS162" s="50"/>
      <c r="BT162" s="57"/>
      <c r="BU162" s="72"/>
      <c r="BV162" s="72">
        <f t="shared" si="431"/>
        <v>0</v>
      </c>
      <c r="BW162" s="73">
        <f t="shared" si="431"/>
        <v>0</v>
      </c>
      <c r="BX162" s="65"/>
      <c r="BY162" s="73"/>
      <c r="BZ162" s="73">
        <f t="shared" si="432"/>
        <v>0</v>
      </c>
      <c r="CA162" s="79">
        <f t="shared" si="432"/>
        <v>0</v>
      </c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</row>
    <row r="163" spans="1:130" ht="20" hidden="1" x14ac:dyDescent="0.4">
      <c r="A163" s="70" t="s">
        <v>50</v>
      </c>
      <c r="B163" s="57"/>
      <c r="C163" s="72"/>
      <c r="D163" s="89">
        <v>0</v>
      </c>
      <c r="E163" s="90">
        <v>0</v>
      </c>
      <c r="F163" s="60">
        <f t="shared" si="395"/>
        <v>0</v>
      </c>
      <c r="G163" s="57"/>
      <c r="H163" s="72"/>
      <c r="I163" s="89"/>
      <c r="J163" s="90"/>
      <c r="K163" s="60">
        <f t="shared" si="398"/>
        <v>0</v>
      </c>
      <c r="L163" s="57"/>
      <c r="M163" s="72"/>
      <c r="N163" s="89"/>
      <c r="O163" s="90"/>
      <c r="P163" s="61">
        <f t="shared" si="401"/>
        <v>0</v>
      </c>
      <c r="Q163" s="57"/>
      <c r="R163" s="91"/>
      <c r="S163" s="92"/>
      <c r="T163" s="57"/>
      <c r="U163" s="91"/>
      <c r="V163" s="57"/>
      <c r="W163" s="72"/>
      <c r="X163" s="72">
        <f t="shared" si="424"/>
        <v>0</v>
      </c>
      <c r="Y163" s="73">
        <f t="shared" si="425"/>
        <v>0</v>
      </c>
      <c r="Z163" s="60">
        <f t="shared" si="405"/>
        <v>0</v>
      </c>
      <c r="AA163" s="57"/>
      <c r="AB163" s="72"/>
      <c r="AC163" s="91"/>
      <c r="AD163" s="270"/>
      <c r="AE163" s="60">
        <f t="shared" si="408"/>
        <v>0</v>
      </c>
      <c r="AF163" s="57"/>
      <c r="AG163" s="91"/>
      <c r="AH163" s="92"/>
      <c r="AI163" s="57"/>
      <c r="AJ163" s="91"/>
      <c r="AK163" s="92"/>
      <c r="AL163" s="57"/>
      <c r="AM163" s="91"/>
      <c r="AN163" s="92"/>
      <c r="AO163" s="57"/>
      <c r="AP163" s="91"/>
      <c r="AQ163" s="92"/>
      <c r="AR163" s="77"/>
      <c r="AS163" s="50"/>
      <c r="AT163" s="57"/>
      <c r="AU163" s="72"/>
      <c r="AV163" s="72">
        <f t="shared" si="426"/>
        <v>0</v>
      </c>
      <c r="AW163" s="73">
        <f t="shared" si="426"/>
        <v>0</v>
      </c>
      <c r="AX163" s="65"/>
      <c r="AY163" s="73"/>
      <c r="AZ163" s="73">
        <f t="shared" si="427"/>
        <v>0</v>
      </c>
      <c r="BA163" s="73">
        <f t="shared" si="427"/>
        <v>0</v>
      </c>
      <c r="BB163" s="57"/>
      <c r="BC163" s="72"/>
      <c r="BD163" s="72">
        <f t="shared" si="428"/>
        <v>0</v>
      </c>
      <c r="BE163" s="73">
        <f t="shared" si="428"/>
        <v>0</v>
      </c>
      <c r="BF163" s="65">
        <f t="shared" si="417"/>
        <v>0</v>
      </c>
      <c r="BG163" s="73">
        <f t="shared" si="418"/>
        <v>0</v>
      </c>
      <c r="BH163" s="79">
        <f t="shared" si="419"/>
        <v>0</v>
      </c>
      <c r="BI163" s="78"/>
      <c r="BJ163" s="50"/>
      <c r="BK163" s="57"/>
      <c r="BL163" s="72"/>
      <c r="BM163" s="72">
        <f t="shared" si="429"/>
        <v>0</v>
      </c>
      <c r="BN163" s="73">
        <f t="shared" si="429"/>
        <v>0</v>
      </c>
      <c r="BO163" s="57"/>
      <c r="BP163" s="72"/>
      <c r="BQ163" s="73">
        <f t="shared" si="430"/>
        <v>0</v>
      </c>
      <c r="BR163" s="79">
        <f t="shared" si="430"/>
        <v>0</v>
      </c>
      <c r="BS163" s="50"/>
      <c r="BT163" s="57"/>
      <c r="BU163" s="72"/>
      <c r="BV163" s="72">
        <f t="shared" si="431"/>
        <v>0</v>
      </c>
      <c r="BW163" s="73">
        <f t="shared" si="431"/>
        <v>0</v>
      </c>
      <c r="BX163" s="65"/>
      <c r="BY163" s="73"/>
      <c r="BZ163" s="73">
        <f t="shared" si="432"/>
        <v>0</v>
      </c>
      <c r="CA163" s="79">
        <f t="shared" si="432"/>
        <v>0</v>
      </c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</row>
    <row r="164" spans="1:130" ht="20" hidden="1" x14ac:dyDescent="0.4">
      <c r="A164" s="70" t="s">
        <v>51</v>
      </c>
      <c r="B164" s="57"/>
      <c r="C164" s="72"/>
      <c r="D164" s="89">
        <v>0</v>
      </c>
      <c r="E164" s="90">
        <v>0</v>
      </c>
      <c r="F164" s="60">
        <f t="shared" si="395"/>
        <v>0</v>
      </c>
      <c r="G164" s="57"/>
      <c r="H164" s="72"/>
      <c r="I164" s="89"/>
      <c r="J164" s="90"/>
      <c r="K164" s="60">
        <f t="shared" si="398"/>
        <v>0</v>
      </c>
      <c r="L164" s="57"/>
      <c r="M164" s="72"/>
      <c r="N164" s="89"/>
      <c r="O164" s="90"/>
      <c r="P164" s="61">
        <f t="shared" si="401"/>
        <v>0</v>
      </c>
      <c r="Q164" s="57"/>
      <c r="R164" s="91"/>
      <c r="S164" s="92"/>
      <c r="T164" s="57"/>
      <c r="U164" s="91"/>
      <c r="V164" s="57"/>
      <c r="W164" s="72"/>
      <c r="X164" s="72">
        <f t="shared" si="424"/>
        <v>0</v>
      </c>
      <c r="Y164" s="73">
        <f t="shared" si="425"/>
        <v>0</v>
      </c>
      <c r="Z164" s="60">
        <f t="shared" si="405"/>
        <v>0</v>
      </c>
      <c r="AA164" s="57"/>
      <c r="AB164" s="72"/>
      <c r="AC164" s="91"/>
      <c r="AD164" s="270"/>
      <c r="AE164" s="60">
        <f t="shared" si="408"/>
        <v>0</v>
      </c>
      <c r="AF164" s="57"/>
      <c r="AG164" s="91"/>
      <c r="AH164" s="92"/>
      <c r="AI164" s="57"/>
      <c r="AJ164" s="91"/>
      <c r="AK164" s="92"/>
      <c r="AL164" s="57"/>
      <c r="AM164" s="91"/>
      <c r="AN164" s="92"/>
      <c r="AO164" s="57"/>
      <c r="AP164" s="91"/>
      <c r="AQ164" s="92"/>
      <c r="AR164" s="77"/>
      <c r="AS164" s="50"/>
      <c r="AT164" s="57"/>
      <c r="AU164" s="72"/>
      <c r="AV164" s="72">
        <f t="shared" si="426"/>
        <v>0</v>
      </c>
      <c r="AW164" s="73">
        <f t="shared" si="426"/>
        <v>0</v>
      </c>
      <c r="AX164" s="65"/>
      <c r="AY164" s="73"/>
      <c r="AZ164" s="73">
        <f t="shared" si="427"/>
        <v>0</v>
      </c>
      <c r="BA164" s="73">
        <f t="shared" si="427"/>
        <v>0</v>
      </c>
      <c r="BB164" s="57"/>
      <c r="BC164" s="72"/>
      <c r="BD164" s="72">
        <f t="shared" si="428"/>
        <v>0</v>
      </c>
      <c r="BE164" s="73">
        <f t="shared" si="428"/>
        <v>0</v>
      </c>
      <c r="BF164" s="65">
        <f t="shared" si="417"/>
        <v>0</v>
      </c>
      <c r="BG164" s="73">
        <f t="shared" si="418"/>
        <v>0</v>
      </c>
      <c r="BH164" s="79">
        <f t="shared" si="419"/>
        <v>0</v>
      </c>
      <c r="BI164" s="78"/>
      <c r="BJ164" s="50"/>
      <c r="BK164" s="57"/>
      <c r="BL164" s="72"/>
      <c r="BM164" s="72">
        <f t="shared" si="429"/>
        <v>0</v>
      </c>
      <c r="BN164" s="73">
        <f t="shared" si="429"/>
        <v>0</v>
      </c>
      <c r="BO164" s="57"/>
      <c r="BP164" s="72"/>
      <c r="BQ164" s="73">
        <f t="shared" si="430"/>
        <v>0</v>
      </c>
      <c r="BR164" s="79">
        <f t="shared" si="430"/>
        <v>0</v>
      </c>
      <c r="BS164" s="50"/>
      <c r="BT164" s="57"/>
      <c r="BU164" s="72"/>
      <c r="BV164" s="72">
        <f t="shared" si="431"/>
        <v>0</v>
      </c>
      <c r="BW164" s="73">
        <f t="shared" si="431"/>
        <v>0</v>
      </c>
      <c r="BX164" s="65"/>
      <c r="BY164" s="73"/>
      <c r="BZ164" s="73">
        <f t="shared" si="432"/>
        <v>0</v>
      </c>
      <c r="CA164" s="79">
        <f t="shared" si="432"/>
        <v>0</v>
      </c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</row>
    <row r="165" spans="1:130" ht="20" hidden="1" x14ac:dyDescent="0.4">
      <c r="A165" s="69" t="s">
        <v>52</v>
      </c>
      <c r="B165" s="57"/>
      <c r="C165" s="89">
        <v>0</v>
      </c>
      <c r="D165" s="72"/>
      <c r="E165" s="73"/>
      <c r="F165" s="76"/>
      <c r="G165" s="57"/>
      <c r="H165" s="89"/>
      <c r="I165" s="72"/>
      <c r="J165" s="73"/>
      <c r="K165" s="76"/>
      <c r="L165" s="57"/>
      <c r="M165" s="89"/>
      <c r="N165" s="72"/>
      <c r="O165" s="73"/>
      <c r="P165" s="80"/>
      <c r="Q165" s="93"/>
      <c r="R165" s="72"/>
      <c r="S165" s="76"/>
      <c r="T165" s="93"/>
      <c r="U165" s="72"/>
      <c r="V165" s="57"/>
      <c r="W165" s="72">
        <f>M165+Q165-T165</f>
        <v>0</v>
      </c>
      <c r="X165" s="72"/>
      <c r="Y165" s="73"/>
      <c r="Z165" s="76"/>
      <c r="AA165" s="57"/>
      <c r="AB165" s="91"/>
      <c r="AC165" s="72"/>
      <c r="AD165" s="73"/>
      <c r="AE165" s="76"/>
      <c r="AF165" s="93"/>
      <c r="AG165" s="72"/>
      <c r="AH165" s="76"/>
      <c r="AI165" s="93"/>
      <c r="AJ165" s="72"/>
      <c r="AK165" s="76"/>
      <c r="AL165" s="93"/>
      <c r="AM165" s="72"/>
      <c r="AN165" s="76"/>
      <c r="AO165" s="93"/>
      <c r="AP165" s="72"/>
      <c r="AQ165" s="76"/>
      <c r="AR165" s="77"/>
      <c r="AS165" s="50"/>
      <c r="AT165" s="57"/>
      <c r="AU165" s="72">
        <f>AB165-M165</f>
        <v>0</v>
      </c>
      <c r="AV165" s="72"/>
      <c r="AW165" s="73"/>
      <c r="AX165" s="65"/>
      <c r="AY165" s="73">
        <f>IF(M165=0,0,AB165/M165*100)</f>
        <v>0</v>
      </c>
      <c r="AZ165" s="73"/>
      <c r="BA165" s="73"/>
      <c r="BB165" s="57"/>
      <c r="BC165" s="72">
        <f>AB165-M165-AF165-AI165-AL165-AO165</f>
        <v>0</v>
      </c>
      <c r="BD165" s="72"/>
      <c r="BE165" s="73"/>
      <c r="BF165" s="57"/>
      <c r="BG165" s="72"/>
      <c r="BH165" s="76"/>
      <c r="BI165" s="78"/>
      <c r="BJ165" s="50"/>
      <c r="BK165" s="57"/>
      <c r="BL165" s="72">
        <f>AB165-W165</f>
        <v>0</v>
      </c>
      <c r="BM165" s="72"/>
      <c r="BN165" s="73"/>
      <c r="BO165" s="57"/>
      <c r="BP165" s="73">
        <f>IF(W165=0,0,AB165/W165*100)</f>
        <v>0</v>
      </c>
      <c r="BQ165" s="72"/>
      <c r="BR165" s="79"/>
      <c r="BS165" s="50"/>
      <c r="BT165" s="57"/>
      <c r="BU165" s="72">
        <f>AB165-C165</f>
        <v>0</v>
      </c>
      <c r="BV165" s="72"/>
      <c r="BW165" s="73"/>
      <c r="BX165" s="65"/>
      <c r="BY165" s="73">
        <f>IF(C165=0,0,AB165/C165*100)</f>
        <v>0</v>
      </c>
      <c r="BZ165" s="73"/>
      <c r="CA165" s="79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</row>
    <row r="166" spans="1:130" ht="20.149999999999999" hidden="1" customHeight="1" outlineLevel="1" x14ac:dyDescent="0.4">
      <c r="A166" s="94" t="s">
        <v>65</v>
      </c>
      <c r="B166" s="57">
        <f>C166+D166</f>
        <v>0</v>
      </c>
      <c r="C166" s="89"/>
      <c r="D166" s="72">
        <f>D167+D170+SUM(D173:D175)</f>
        <v>0</v>
      </c>
      <c r="E166" s="73">
        <f>E167+E170+SUM(E173:E175)</f>
        <v>0</v>
      </c>
      <c r="F166" s="60">
        <f t="shared" ref="F166:F175" si="433">IF(E166=0,0,ROUND(D166/E166/12,0))</f>
        <v>0</v>
      </c>
      <c r="G166" s="57">
        <f>H166+I166</f>
        <v>0</v>
      </c>
      <c r="H166" s="89"/>
      <c r="I166" s="72">
        <f t="shared" ref="I166" si="434">I167+I170+SUM(I173:I175)</f>
        <v>0</v>
      </c>
      <c r="J166" s="73">
        <f t="shared" ref="J166" si="435">J167+J170+SUM(J173:J175)</f>
        <v>0</v>
      </c>
      <c r="K166" s="60">
        <f t="shared" ref="K166:K175" si="436">IF(J166=0,0,ROUND(I166/J166/12,0))</f>
        <v>0</v>
      </c>
      <c r="L166" s="57">
        <f>M166+N166</f>
        <v>0</v>
      </c>
      <c r="M166" s="89">
        <v>0</v>
      </c>
      <c r="N166" s="72">
        <f t="shared" ref="N166" si="437">N167+N170+SUM(N173:N175)</f>
        <v>0</v>
      </c>
      <c r="O166" s="73">
        <f t="shared" ref="O166" si="438">O167+O170+SUM(O173:O175)</f>
        <v>0</v>
      </c>
      <c r="P166" s="61">
        <f t="shared" ref="P166:P175" si="439">IF(O166=0,0,ROUND(N166/O166/12,0))</f>
        <v>0</v>
      </c>
      <c r="Q166" s="93"/>
      <c r="R166" s="72">
        <f t="shared" ref="R166" si="440">R167+R170+SUM(R173:R175)</f>
        <v>0</v>
      </c>
      <c r="S166" s="76">
        <f t="shared" ref="S166" si="441">S167+S170+SUM(S173:S175)</f>
        <v>0</v>
      </c>
      <c r="T166" s="93"/>
      <c r="U166" s="72">
        <f>U167+U170+SUM(U173:U175)</f>
        <v>0</v>
      </c>
      <c r="V166" s="57">
        <f>W166+X166</f>
        <v>0</v>
      </c>
      <c r="W166" s="72">
        <f>M166+Q166-T166</f>
        <v>0</v>
      </c>
      <c r="X166" s="72">
        <f t="shared" ref="X166:Y166" si="442">X167+X170+SUM(X173:X175)</f>
        <v>0</v>
      </c>
      <c r="Y166" s="73">
        <f t="shared" si="442"/>
        <v>0</v>
      </c>
      <c r="Z166" s="60">
        <f t="shared" ref="Z166:Z175" si="443">IF(Y166=0,0,ROUND(X166/Y166/12,0))</f>
        <v>0</v>
      </c>
      <c r="AA166" s="57">
        <f>AB166+AC166</f>
        <v>0</v>
      </c>
      <c r="AB166" s="91"/>
      <c r="AC166" s="72">
        <f t="shared" ref="AC166" si="444">AC167+AC170+SUM(AC173:AC175)</f>
        <v>0</v>
      </c>
      <c r="AD166" s="73">
        <f t="shared" ref="AD166" si="445">AD167+AD170+SUM(AD173:AD175)</f>
        <v>0</v>
      </c>
      <c r="AE166" s="60">
        <f t="shared" ref="AE166:AE175" si="446">IF(AD166=0,0,ROUND(AC166/AD166/12,0))</f>
        <v>0</v>
      </c>
      <c r="AF166" s="93"/>
      <c r="AG166" s="72">
        <f t="shared" ref="AG166" si="447">AG167+AG170+SUM(AG173:AG175)</f>
        <v>0</v>
      </c>
      <c r="AH166" s="76">
        <f t="shared" ref="AH166" si="448">AH167+AH170+SUM(AH173:AH175)</f>
        <v>0</v>
      </c>
      <c r="AI166" s="93"/>
      <c r="AJ166" s="72">
        <f t="shared" ref="AJ166:AK166" si="449">AJ167+AJ170+SUM(AJ173:AJ175)</f>
        <v>0</v>
      </c>
      <c r="AK166" s="76">
        <f t="shared" si="449"/>
        <v>0</v>
      </c>
      <c r="AL166" s="93"/>
      <c r="AM166" s="72">
        <f t="shared" ref="AM166:AN166" si="450">AM167+AM170+SUM(AM173:AM175)</f>
        <v>0</v>
      </c>
      <c r="AN166" s="76">
        <f t="shared" si="450"/>
        <v>0</v>
      </c>
      <c r="AO166" s="93"/>
      <c r="AP166" s="72">
        <f t="shared" ref="AP166:AQ166" si="451">AP167+AP170+SUM(AP173:AP175)</f>
        <v>0</v>
      </c>
      <c r="AQ166" s="76">
        <f t="shared" si="451"/>
        <v>0</v>
      </c>
      <c r="AR166" s="77"/>
      <c r="AS166" s="50"/>
      <c r="AT166" s="57">
        <f>AU166+AV166</f>
        <v>0</v>
      </c>
      <c r="AU166" s="72">
        <f>AB166-M166</f>
        <v>0</v>
      </c>
      <c r="AV166" s="72">
        <f t="shared" ref="AV166:AW166" si="452">AV167+AV170+SUM(AV173:AV175)</f>
        <v>0</v>
      </c>
      <c r="AW166" s="73">
        <f t="shared" si="452"/>
        <v>0</v>
      </c>
      <c r="AX166" s="65">
        <f>IF(L166=0,0,AA166/L166*100)</f>
        <v>0</v>
      </c>
      <c r="AY166" s="73">
        <f>IF(M166=0,0,AB166/M166*100)</f>
        <v>0</v>
      </c>
      <c r="AZ166" s="73">
        <f t="shared" ref="AZ166:BA175" si="453">IF(N166=0,0,AC166/N166*100)</f>
        <v>0</v>
      </c>
      <c r="BA166" s="73">
        <f t="shared" si="453"/>
        <v>0</v>
      </c>
      <c r="BB166" s="57">
        <f>BC166+BD166</f>
        <v>0</v>
      </c>
      <c r="BC166" s="72">
        <f>AB166-M166-AF166-AI166-AL166-AO166</f>
        <v>0</v>
      </c>
      <c r="BD166" s="72">
        <f t="shared" ref="BD166" si="454">BD167+BD170+SUM(BD173:BD175)</f>
        <v>0</v>
      </c>
      <c r="BE166" s="73">
        <f t="shared" ref="BE166" si="455">BE167+BE170+SUM(BE173:BE175)</f>
        <v>0</v>
      </c>
      <c r="BF166" s="65">
        <f t="shared" ref="BF166:BF175" si="456">IF(F166=0,0,AE166/F166*100)</f>
        <v>0</v>
      </c>
      <c r="BG166" s="73">
        <f t="shared" ref="BG166:BG175" si="457">IF(K166=0,0,AE166/K166*100)</f>
        <v>0</v>
      </c>
      <c r="BH166" s="79">
        <f t="shared" ref="BH166:BH175" si="458">IF(P166=0,0,AE166/P166*100)</f>
        <v>0</v>
      </c>
      <c r="BI166" s="78"/>
      <c r="BJ166" s="50"/>
      <c r="BK166" s="57">
        <f>BL166+BM166</f>
        <v>0</v>
      </c>
      <c r="BL166" s="72">
        <f>AB166-W166</f>
        <v>0</v>
      </c>
      <c r="BM166" s="72">
        <f t="shared" ref="BM166" si="459">BM167+BM170+SUM(BM173:BM175)</f>
        <v>0</v>
      </c>
      <c r="BN166" s="73">
        <f t="shared" ref="BN166" si="460">BN167+BN170+SUM(BN173:BN175)</f>
        <v>0</v>
      </c>
      <c r="BO166" s="65">
        <f>IF(V166=0,0,AA166/V166*100)</f>
        <v>0</v>
      </c>
      <c r="BP166" s="73">
        <f>IF(W166=0,0,AB166/W166*100)</f>
        <v>0</v>
      </c>
      <c r="BQ166" s="73">
        <f>IF(X166=0,0,AC166/X166*100)</f>
        <v>0</v>
      </c>
      <c r="BR166" s="79">
        <f>IF(Y166=0,0,AD166/Y166*100)</f>
        <v>0</v>
      </c>
      <c r="BS166" s="50"/>
      <c r="BT166" s="57">
        <f>BU166+BV166</f>
        <v>0</v>
      </c>
      <c r="BU166" s="72">
        <f>AB166-C166</f>
        <v>0</v>
      </c>
      <c r="BV166" s="72">
        <f t="shared" ref="BV166" si="461">BV167+BV170+SUM(BV173:BV175)</f>
        <v>0</v>
      </c>
      <c r="BW166" s="73">
        <f t="shared" ref="BW166" si="462">BW167+BW170+SUM(BW173:BW175)</f>
        <v>0</v>
      </c>
      <c r="BX166" s="65">
        <f>IF(B166=0,0,AA166/B166*100)</f>
        <v>0</v>
      </c>
      <c r="BY166" s="73">
        <f>IF(C166=0,0,AB166/C166*100)</f>
        <v>0</v>
      </c>
      <c r="BZ166" s="73">
        <f t="shared" ref="BZ166:CA175" si="463">IF(D166=0,0,AC166/D166*100)</f>
        <v>0</v>
      </c>
      <c r="CA166" s="79">
        <f t="shared" si="463"/>
        <v>0</v>
      </c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</row>
    <row r="167" spans="1:130" ht="20" hidden="1" outlineLevel="1" x14ac:dyDescent="0.4">
      <c r="A167" s="56" t="s">
        <v>43</v>
      </c>
      <c r="B167" s="57"/>
      <c r="C167" s="72"/>
      <c r="D167" s="89">
        <v>0</v>
      </c>
      <c r="E167" s="90">
        <v>0</v>
      </c>
      <c r="F167" s="60">
        <f t="shared" si="433"/>
        <v>0</v>
      </c>
      <c r="G167" s="57"/>
      <c r="H167" s="72"/>
      <c r="I167" s="89"/>
      <c r="J167" s="90"/>
      <c r="K167" s="60">
        <f t="shared" si="436"/>
        <v>0</v>
      </c>
      <c r="L167" s="57"/>
      <c r="M167" s="72"/>
      <c r="N167" s="89">
        <v>0</v>
      </c>
      <c r="O167" s="90">
        <v>0</v>
      </c>
      <c r="P167" s="61">
        <f t="shared" si="439"/>
        <v>0</v>
      </c>
      <c r="Q167" s="57"/>
      <c r="R167" s="91"/>
      <c r="S167" s="92"/>
      <c r="T167" s="57"/>
      <c r="U167" s="91"/>
      <c r="V167" s="57"/>
      <c r="W167" s="72"/>
      <c r="X167" s="72">
        <f t="shared" ref="X167:X175" si="464">N167+R167-U167</f>
        <v>0</v>
      </c>
      <c r="Y167" s="73">
        <f t="shared" ref="Y167:Y175" si="465">O167+S167</f>
        <v>0</v>
      </c>
      <c r="Z167" s="60">
        <f t="shared" si="443"/>
        <v>0</v>
      </c>
      <c r="AA167" s="57"/>
      <c r="AB167" s="72"/>
      <c r="AC167" s="91"/>
      <c r="AD167" s="270"/>
      <c r="AE167" s="60">
        <f t="shared" si="446"/>
        <v>0</v>
      </c>
      <c r="AF167" s="57"/>
      <c r="AG167" s="91"/>
      <c r="AH167" s="92"/>
      <c r="AI167" s="57"/>
      <c r="AJ167" s="91"/>
      <c r="AK167" s="92"/>
      <c r="AL167" s="57"/>
      <c r="AM167" s="91"/>
      <c r="AN167" s="92"/>
      <c r="AO167" s="57"/>
      <c r="AP167" s="91"/>
      <c r="AQ167" s="92"/>
      <c r="AR167" s="77"/>
      <c r="AS167" s="50"/>
      <c r="AT167" s="57"/>
      <c r="AU167" s="72"/>
      <c r="AV167" s="72">
        <f t="shared" ref="AV167:AW175" si="466">AC167-N167</f>
        <v>0</v>
      </c>
      <c r="AW167" s="73">
        <f t="shared" si="466"/>
        <v>0</v>
      </c>
      <c r="AX167" s="65"/>
      <c r="AY167" s="73"/>
      <c r="AZ167" s="73">
        <f t="shared" si="453"/>
        <v>0</v>
      </c>
      <c r="BA167" s="73">
        <f t="shared" si="453"/>
        <v>0</v>
      </c>
      <c r="BB167" s="57"/>
      <c r="BC167" s="72"/>
      <c r="BD167" s="72">
        <f t="shared" ref="BD167:BE175" si="467">AC167-N167-AG167-AJ167-AM167-AP167</f>
        <v>0</v>
      </c>
      <c r="BE167" s="73">
        <f t="shared" si="467"/>
        <v>0</v>
      </c>
      <c r="BF167" s="65">
        <f t="shared" si="456"/>
        <v>0</v>
      </c>
      <c r="BG167" s="73">
        <f t="shared" si="457"/>
        <v>0</v>
      </c>
      <c r="BH167" s="79">
        <f t="shared" si="458"/>
        <v>0</v>
      </c>
      <c r="BI167" s="78"/>
      <c r="BJ167" s="50"/>
      <c r="BK167" s="57"/>
      <c r="BL167" s="72"/>
      <c r="BM167" s="72">
        <f t="shared" ref="BM167:BN175" si="468">AC167-X167</f>
        <v>0</v>
      </c>
      <c r="BN167" s="73">
        <f t="shared" si="468"/>
        <v>0</v>
      </c>
      <c r="BO167" s="57"/>
      <c r="BP167" s="72"/>
      <c r="BQ167" s="73">
        <f t="shared" ref="BQ167:BR175" si="469">IF(X167=0,0,AC167/X167*100)</f>
        <v>0</v>
      </c>
      <c r="BR167" s="79">
        <f t="shared" si="469"/>
        <v>0</v>
      </c>
      <c r="BS167" s="50"/>
      <c r="BT167" s="57"/>
      <c r="BU167" s="72"/>
      <c r="BV167" s="72">
        <f t="shared" ref="BV167:BW175" si="470">AC167-D167</f>
        <v>0</v>
      </c>
      <c r="BW167" s="73">
        <f t="shared" si="470"/>
        <v>0</v>
      </c>
      <c r="BX167" s="65"/>
      <c r="BY167" s="73"/>
      <c r="BZ167" s="73">
        <f t="shared" si="463"/>
        <v>0</v>
      </c>
      <c r="CA167" s="79">
        <f t="shared" si="463"/>
        <v>0</v>
      </c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</row>
    <row r="168" spans="1:130" ht="20" hidden="1" outlineLevel="1" x14ac:dyDescent="0.4">
      <c r="A168" s="56" t="s">
        <v>44</v>
      </c>
      <c r="B168" s="57"/>
      <c r="C168" s="72"/>
      <c r="D168" s="89">
        <v>0</v>
      </c>
      <c r="E168" s="90">
        <v>0</v>
      </c>
      <c r="F168" s="60">
        <f t="shared" si="433"/>
        <v>0</v>
      </c>
      <c r="G168" s="57"/>
      <c r="H168" s="72"/>
      <c r="I168" s="89"/>
      <c r="J168" s="90"/>
      <c r="K168" s="60">
        <f t="shared" si="436"/>
        <v>0</v>
      </c>
      <c r="L168" s="57"/>
      <c r="M168" s="72"/>
      <c r="N168" s="89"/>
      <c r="O168" s="90"/>
      <c r="P168" s="61">
        <f t="shared" si="439"/>
        <v>0</v>
      </c>
      <c r="Q168" s="57"/>
      <c r="R168" s="91"/>
      <c r="S168" s="92"/>
      <c r="T168" s="57"/>
      <c r="U168" s="91"/>
      <c r="V168" s="57"/>
      <c r="W168" s="72"/>
      <c r="X168" s="72">
        <f t="shared" si="464"/>
        <v>0</v>
      </c>
      <c r="Y168" s="73">
        <f t="shared" si="465"/>
        <v>0</v>
      </c>
      <c r="Z168" s="60">
        <f t="shared" si="443"/>
        <v>0</v>
      </c>
      <c r="AA168" s="57"/>
      <c r="AB168" s="72"/>
      <c r="AC168" s="91"/>
      <c r="AD168" s="270"/>
      <c r="AE168" s="60">
        <f t="shared" si="446"/>
        <v>0</v>
      </c>
      <c r="AF168" s="57"/>
      <c r="AG168" s="91"/>
      <c r="AH168" s="92"/>
      <c r="AI168" s="57"/>
      <c r="AJ168" s="91"/>
      <c r="AK168" s="92"/>
      <c r="AL168" s="57"/>
      <c r="AM168" s="91"/>
      <c r="AN168" s="92"/>
      <c r="AO168" s="57"/>
      <c r="AP168" s="91"/>
      <c r="AQ168" s="92"/>
      <c r="AR168" s="77"/>
      <c r="AS168" s="50"/>
      <c r="AT168" s="57"/>
      <c r="AU168" s="72"/>
      <c r="AV168" s="72">
        <f t="shared" si="466"/>
        <v>0</v>
      </c>
      <c r="AW168" s="73">
        <f t="shared" si="466"/>
        <v>0</v>
      </c>
      <c r="AX168" s="65"/>
      <c r="AY168" s="73"/>
      <c r="AZ168" s="73">
        <f t="shared" si="453"/>
        <v>0</v>
      </c>
      <c r="BA168" s="73">
        <f t="shared" si="453"/>
        <v>0</v>
      </c>
      <c r="BB168" s="57"/>
      <c r="BC168" s="72"/>
      <c r="BD168" s="72">
        <f t="shared" si="467"/>
        <v>0</v>
      </c>
      <c r="BE168" s="73">
        <f t="shared" si="467"/>
        <v>0</v>
      </c>
      <c r="BF168" s="65">
        <f t="shared" si="456"/>
        <v>0</v>
      </c>
      <c r="BG168" s="73">
        <f t="shared" si="457"/>
        <v>0</v>
      </c>
      <c r="BH168" s="79">
        <f t="shared" si="458"/>
        <v>0</v>
      </c>
      <c r="BI168" s="78"/>
      <c r="BJ168" s="50"/>
      <c r="BK168" s="57"/>
      <c r="BL168" s="72"/>
      <c r="BM168" s="72">
        <f t="shared" si="468"/>
        <v>0</v>
      </c>
      <c r="BN168" s="73">
        <f t="shared" si="468"/>
        <v>0</v>
      </c>
      <c r="BO168" s="57"/>
      <c r="BP168" s="72"/>
      <c r="BQ168" s="73">
        <f t="shared" si="469"/>
        <v>0</v>
      </c>
      <c r="BR168" s="79">
        <f t="shared" si="469"/>
        <v>0</v>
      </c>
      <c r="BS168" s="50"/>
      <c r="BT168" s="57"/>
      <c r="BU168" s="72"/>
      <c r="BV168" s="72">
        <f t="shared" si="470"/>
        <v>0</v>
      </c>
      <c r="BW168" s="73">
        <f t="shared" si="470"/>
        <v>0</v>
      </c>
      <c r="BX168" s="65"/>
      <c r="BY168" s="73"/>
      <c r="BZ168" s="73">
        <f t="shared" si="463"/>
        <v>0</v>
      </c>
      <c r="CA168" s="79">
        <f t="shared" si="463"/>
        <v>0</v>
      </c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</row>
    <row r="169" spans="1:130" ht="20" hidden="1" outlineLevel="1" x14ac:dyDescent="0.4">
      <c r="A169" s="56" t="s">
        <v>45</v>
      </c>
      <c r="B169" s="57"/>
      <c r="C169" s="72"/>
      <c r="D169" s="89">
        <v>0</v>
      </c>
      <c r="E169" s="90">
        <v>0</v>
      </c>
      <c r="F169" s="60">
        <f t="shared" si="433"/>
        <v>0</v>
      </c>
      <c r="G169" s="57"/>
      <c r="H169" s="72"/>
      <c r="I169" s="89"/>
      <c r="J169" s="90"/>
      <c r="K169" s="60">
        <f t="shared" si="436"/>
        <v>0</v>
      </c>
      <c r="L169" s="57"/>
      <c r="M169" s="72"/>
      <c r="N169" s="89"/>
      <c r="O169" s="90"/>
      <c r="P169" s="61">
        <f t="shared" si="439"/>
        <v>0</v>
      </c>
      <c r="Q169" s="57"/>
      <c r="R169" s="91"/>
      <c r="S169" s="92"/>
      <c r="T169" s="57"/>
      <c r="U169" s="91"/>
      <c r="V169" s="57"/>
      <c r="W169" s="72"/>
      <c r="X169" s="72">
        <f t="shared" si="464"/>
        <v>0</v>
      </c>
      <c r="Y169" s="73">
        <f t="shared" si="465"/>
        <v>0</v>
      </c>
      <c r="Z169" s="60">
        <f t="shared" si="443"/>
        <v>0</v>
      </c>
      <c r="AA169" s="57"/>
      <c r="AB169" s="72"/>
      <c r="AC169" s="91"/>
      <c r="AD169" s="270"/>
      <c r="AE169" s="60">
        <f t="shared" si="446"/>
        <v>0</v>
      </c>
      <c r="AF169" s="57"/>
      <c r="AG169" s="91"/>
      <c r="AH169" s="92"/>
      <c r="AI169" s="57"/>
      <c r="AJ169" s="91"/>
      <c r="AK169" s="92"/>
      <c r="AL169" s="57"/>
      <c r="AM169" s="91"/>
      <c r="AN169" s="92"/>
      <c r="AO169" s="57"/>
      <c r="AP169" s="91"/>
      <c r="AQ169" s="92"/>
      <c r="AR169" s="77"/>
      <c r="AS169" s="50"/>
      <c r="AT169" s="57"/>
      <c r="AU169" s="72"/>
      <c r="AV169" s="72">
        <f t="shared" si="466"/>
        <v>0</v>
      </c>
      <c r="AW169" s="73">
        <f t="shared" si="466"/>
        <v>0</v>
      </c>
      <c r="AX169" s="65"/>
      <c r="AY169" s="73"/>
      <c r="AZ169" s="73">
        <f t="shared" si="453"/>
        <v>0</v>
      </c>
      <c r="BA169" s="73">
        <f t="shared" si="453"/>
        <v>0</v>
      </c>
      <c r="BB169" s="57"/>
      <c r="BC169" s="72"/>
      <c r="BD169" s="72">
        <f t="shared" si="467"/>
        <v>0</v>
      </c>
      <c r="BE169" s="73">
        <f t="shared" si="467"/>
        <v>0</v>
      </c>
      <c r="BF169" s="65">
        <f t="shared" si="456"/>
        <v>0</v>
      </c>
      <c r="BG169" s="73">
        <f t="shared" si="457"/>
        <v>0</v>
      </c>
      <c r="BH169" s="79">
        <f t="shared" si="458"/>
        <v>0</v>
      </c>
      <c r="BI169" s="78"/>
      <c r="BJ169" s="50"/>
      <c r="BK169" s="57"/>
      <c r="BL169" s="72"/>
      <c r="BM169" s="72">
        <f t="shared" si="468"/>
        <v>0</v>
      </c>
      <c r="BN169" s="73">
        <f t="shared" si="468"/>
        <v>0</v>
      </c>
      <c r="BO169" s="57"/>
      <c r="BP169" s="72"/>
      <c r="BQ169" s="73">
        <f t="shared" si="469"/>
        <v>0</v>
      </c>
      <c r="BR169" s="79">
        <f t="shared" si="469"/>
        <v>0</v>
      </c>
      <c r="BS169" s="50"/>
      <c r="BT169" s="57"/>
      <c r="BU169" s="72"/>
      <c r="BV169" s="72">
        <f t="shared" si="470"/>
        <v>0</v>
      </c>
      <c r="BW169" s="73">
        <f t="shared" si="470"/>
        <v>0</v>
      </c>
      <c r="BX169" s="65"/>
      <c r="BY169" s="73"/>
      <c r="BZ169" s="73">
        <f t="shared" si="463"/>
        <v>0</v>
      </c>
      <c r="CA169" s="79">
        <f t="shared" si="463"/>
        <v>0</v>
      </c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</row>
    <row r="170" spans="1:130" ht="20" hidden="1" outlineLevel="1" x14ac:dyDescent="0.4">
      <c r="A170" s="69" t="s">
        <v>46</v>
      </c>
      <c r="B170" s="57"/>
      <c r="C170" s="72"/>
      <c r="D170" s="89">
        <v>0</v>
      </c>
      <c r="E170" s="90">
        <v>0</v>
      </c>
      <c r="F170" s="60">
        <f t="shared" si="433"/>
        <v>0</v>
      </c>
      <c r="G170" s="57"/>
      <c r="H170" s="72"/>
      <c r="I170" s="89"/>
      <c r="J170" s="90"/>
      <c r="K170" s="60">
        <f t="shared" si="436"/>
        <v>0</v>
      </c>
      <c r="L170" s="57"/>
      <c r="M170" s="72"/>
      <c r="N170" s="89">
        <v>0</v>
      </c>
      <c r="O170" s="90">
        <v>0</v>
      </c>
      <c r="P170" s="61">
        <f t="shared" si="439"/>
        <v>0</v>
      </c>
      <c r="Q170" s="57"/>
      <c r="R170" s="91"/>
      <c r="S170" s="92"/>
      <c r="T170" s="57"/>
      <c r="U170" s="91"/>
      <c r="V170" s="57"/>
      <c r="W170" s="72"/>
      <c r="X170" s="72">
        <f t="shared" si="464"/>
        <v>0</v>
      </c>
      <c r="Y170" s="73">
        <f t="shared" si="465"/>
        <v>0</v>
      </c>
      <c r="Z170" s="60">
        <f t="shared" si="443"/>
        <v>0</v>
      </c>
      <c r="AA170" s="57"/>
      <c r="AB170" s="72"/>
      <c r="AC170" s="91"/>
      <c r="AD170" s="270"/>
      <c r="AE170" s="60">
        <f t="shared" si="446"/>
        <v>0</v>
      </c>
      <c r="AF170" s="57"/>
      <c r="AG170" s="91"/>
      <c r="AH170" s="92"/>
      <c r="AI170" s="57"/>
      <c r="AJ170" s="91"/>
      <c r="AK170" s="92"/>
      <c r="AL170" s="57"/>
      <c r="AM170" s="91"/>
      <c r="AN170" s="92"/>
      <c r="AO170" s="57"/>
      <c r="AP170" s="91"/>
      <c r="AQ170" s="92"/>
      <c r="AR170" s="77"/>
      <c r="AS170" s="50"/>
      <c r="AT170" s="57"/>
      <c r="AU170" s="72"/>
      <c r="AV170" s="72">
        <f t="shared" si="466"/>
        <v>0</v>
      </c>
      <c r="AW170" s="73">
        <f t="shared" si="466"/>
        <v>0</v>
      </c>
      <c r="AX170" s="65"/>
      <c r="AY170" s="73"/>
      <c r="AZ170" s="73">
        <f t="shared" si="453"/>
        <v>0</v>
      </c>
      <c r="BA170" s="73">
        <f t="shared" si="453"/>
        <v>0</v>
      </c>
      <c r="BB170" s="57"/>
      <c r="BC170" s="72"/>
      <c r="BD170" s="72">
        <f t="shared" si="467"/>
        <v>0</v>
      </c>
      <c r="BE170" s="73">
        <f t="shared" si="467"/>
        <v>0</v>
      </c>
      <c r="BF170" s="65">
        <f t="shared" si="456"/>
        <v>0</v>
      </c>
      <c r="BG170" s="73">
        <f t="shared" si="457"/>
        <v>0</v>
      </c>
      <c r="BH170" s="79">
        <f t="shared" si="458"/>
        <v>0</v>
      </c>
      <c r="BI170" s="78"/>
      <c r="BJ170" s="50"/>
      <c r="BK170" s="57"/>
      <c r="BL170" s="72"/>
      <c r="BM170" s="72">
        <f t="shared" si="468"/>
        <v>0</v>
      </c>
      <c r="BN170" s="73">
        <f t="shared" si="468"/>
        <v>0</v>
      </c>
      <c r="BO170" s="57"/>
      <c r="BP170" s="72"/>
      <c r="BQ170" s="73">
        <f t="shared" si="469"/>
        <v>0</v>
      </c>
      <c r="BR170" s="79">
        <f t="shared" si="469"/>
        <v>0</v>
      </c>
      <c r="BS170" s="50"/>
      <c r="BT170" s="57"/>
      <c r="BU170" s="72"/>
      <c r="BV170" s="72">
        <f t="shared" si="470"/>
        <v>0</v>
      </c>
      <c r="BW170" s="73">
        <f t="shared" si="470"/>
        <v>0</v>
      </c>
      <c r="BX170" s="65"/>
      <c r="BY170" s="73"/>
      <c r="BZ170" s="73">
        <f t="shared" si="463"/>
        <v>0</v>
      </c>
      <c r="CA170" s="79">
        <f t="shared" si="463"/>
        <v>0</v>
      </c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</row>
    <row r="171" spans="1:130" ht="20" hidden="1" outlineLevel="1" x14ac:dyDescent="0.4">
      <c r="A171" s="69" t="s">
        <v>47</v>
      </c>
      <c r="B171" s="57"/>
      <c r="C171" s="72"/>
      <c r="D171" s="89">
        <v>0</v>
      </c>
      <c r="E171" s="90">
        <v>0</v>
      </c>
      <c r="F171" s="60">
        <f t="shared" si="433"/>
        <v>0</v>
      </c>
      <c r="G171" s="57"/>
      <c r="H171" s="72"/>
      <c r="I171" s="89"/>
      <c r="J171" s="90"/>
      <c r="K171" s="60">
        <f t="shared" si="436"/>
        <v>0</v>
      </c>
      <c r="L171" s="57"/>
      <c r="M171" s="72"/>
      <c r="N171" s="89">
        <v>0</v>
      </c>
      <c r="O171" s="90">
        <v>0</v>
      </c>
      <c r="P171" s="61">
        <f t="shared" si="439"/>
        <v>0</v>
      </c>
      <c r="Q171" s="57"/>
      <c r="R171" s="91"/>
      <c r="S171" s="92"/>
      <c r="T171" s="57"/>
      <c r="U171" s="91"/>
      <c r="V171" s="57"/>
      <c r="W171" s="72"/>
      <c r="X171" s="72">
        <f t="shared" si="464"/>
        <v>0</v>
      </c>
      <c r="Y171" s="73">
        <f t="shared" si="465"/>
        <v>0</v>
      </c>
      <c r="Z171" s="60">
        <f t="shared" si="443"/>
        <v>0</v>
      </c>
      <c r="AA171" s="57"/>
      <c r="AB171" s="72"/>
      <c r="AC171" s="91"/>
      <c r="AD171" s="270"/>
      <c r="AE171" s="60">
        <f t="shared" si="446"/>
        <v>0</v>
      </c>
      <c r="AF171" s="57"/>
      <c r="AG171" s="91"/>
      <c r="AH171" s="92"/>
      <c r="AI171" s="57"/>
      <c r="AJ171" s="91"/>
      <c r="AK171" s="92"/>
      <c r="AL171" s="57"/>
      <c r="AM171" s="91"/>
      <c r="AN171" s="92"/>
      <c r="AO171" s="57"/>
      <c r="AP171" s="91"/>
      <c r="AQ171" s="92"/>
      <c r="AR171" s="77"/>
      <c r="AS171" s="50"/>
      <c r="AT171" s="57"/>
      <c r="AU171" s="72"/>
      <c r="AV171" s="72">
        <f t="shared" si="466"/>
        <v>0</v>
      </c>
      <c r="AW171" s="73">
        <f t="shared" si="466"/>
        <v>0</v>
      </c>
      <c r="AX171" s="65"/>
      <c r="AY171" s="73"/>
      <c r="AZ171" s="73">
        <f t="shared" si="453"/>
        <v>0</v>
      </c>
      <c r="BA171" s="73">
        <f t="shared" si="453"/>
        <v>0</v>
      </c>
      <c r="BB171" s="57"/>
      <c r="BC171" s="72"/>
      <c r="BD171" s="72">
        <f t="shared" si="467"/>
        <v>0</v>
      </c>
      <c r="BE171" s="73">
        <f t="shared" si="467"/>
        <v>0</v>
      </c>
      <c r="BF171" s="65">
        <f t="shared" si="456"/>
        <v>0</v>
      </c>
      <c r="BG171" s="73">
        <f t="shared" si="457"/>
        <v>0</v>
      </c>
      <c r="BH171" s="79">
        <f t="shared" si="458"/>
        <v>0</v>
      </c>
      <c r="BI171" s="78"/>
      <c r="BJ171" s="50"/>
      <c r="BK171" s="57"/>
      <c r="BL171" s="72"/>
      <c r="BM171" s="72">
        <f t="shared" si="468"/>
        <v>0</v>
      </c>
      <c r="BN171" s="73">
        <f t="shared" si="468"/>
        <v>0</v>
      </c>
      <c r="BO171" s="57"/>
      <c r="BP171" s="72"/>
      <c r="BQ171" s="73">
        <f t="shared" si="469"/>
        <v>0</v>
      </c>
      <c r="BR171" s="79">
        <f t="shared" si="469"/>
        <v>0</v>
      </c>
      <c r="BS171" s="50"/>
      <c r="BT171" s="57"/>
      <c r="BU171" s="72"/>
      <c r="BV171" s="72">
        <f t="shared" si="470"/>
        <v>0</v>
      </c>
      <c r="BW171" s="73">
        <f t="shared" si="470"/>
        <v>0</v>
      </c>
      <c r="BX171" s="65"/>
      <c r="BY171" s="73"/>
      <c r="BZ171" s="73">
        <f t="shared" si="463"/>
        <v>0</v>
      </c>
      <c r="CA171" s="79">
        <f t="shared" si="463"/>
        <v>0</v>
      </c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</row>
    <row r="172" spans="1:130" ht="20" hidden="1" outlineLevel="1" x14ac:dyDescent="0.4">
      <c r="A172" s="69" t="s">
        <v>48</v>
      </c>
      <c r="B172" s="57"/>
      <c r="C172" s="72"/>
      <c r="D172" s="89">
        <v>0</v>
      </c>
      <c r="E172" s="90">
        <v>0</v>
      </c>
      <c r="F172" s="60">
        <f t="shared" si="433"/>
        <v>0</v>
      </c>
      <c r="G172" s="57"/>
      <c r="H172" s="72"/>
      <c r="I172" s="89"/>
      <c r="J172" s="90"/>
      <c r="K172" s="60">
        <f t="shared" si="436"/>
        <v>0</v>
      </c>
      <c r="L172" s="57"/>
      <c r="M172" s="72"/>
      <c r="N172" s="89">
        <v>0</v>
      </c>
      <c r="O172" s="90">
        <v>0</v>
      </c>
      <c r="P172" s="61">
        <f t="shared" si="439"/>
        <v>0</v>
      </c>
      <c r="Q172" s="57"/>
      <c r="R172" s="91"/>
      <c r="S172" s="92"/>
      <c r="T172" s="57"/>
      <c r="U172" s="91"/>
      <c r="V172" s="57"/>
      <c r="W172" s="72"/>
      <c r="X172" s="72">
        <f t="shared" si="464"/>
        <v>0</v>
      </c>
      <c r="Y172" s="73">
        <f t="shared" si="465"/>
        <v>0</v>
      </c>
      <c r="Z172" s="60">
        <f t="shared" si="443"/>
        <v>0</v>
      </c>
      <c r="AA172" s="57"/>
      <c r="AB172" s="72"/>
      <c r="AC172" s="91"/>
      <c r="AD172" s="270"/>
      <c r="AE172" s="60">
        <f t="shared" si="446"/>
        <v>0</v>
      </c>
      <c r="AF172" s="57"/>
      <c r="AG172" s="91"/>
      <c r="AH172" s="92"/>
      <c r="AI172" s="57"/>
      <c r="AJ172" s="91"/>
      <c r="AK172" s="92"/>
      <c r="AL172" s="57"/>
      <c r="AM172" s="91"/>
      <c r="AN172" s="92"/>
      <c r="AO172" s="57"/>
      <c r="AP172" s="91"/>
      <c r="AQ172" s="92"/>
      <c r="AR172" s="77"/>
      <c r="AS172" s="50"/>
      <c r="AT172" s="57"/>
      <c r="AU172" s="72"/>
      <c r="AV172" s="72">
        <f t="shared" si="466"/>
        <v>0</v>
      </c>
      <c r="AW172" s="73">
        <f t="shared" si="466"/>
        <v>0</v>
      </c>
      <c r="AX172" s="65"/>
      <c r="AY172" s="73"/>
      <c r="AZ172" s="73">
        <f t="shared" si="453"/>
        <v>0</v>
      </c>
      <c r="BA172" s="73">
        <f t="shared" si="453"/>
        <v>0</v>
      </c>
      <c r="BB172" s="57"/>
      <c r="BC172" s="72"/>
      <c r="BD172" s="72">
        <f t="shared" si="467"/>
        <v>0</v>
      </c>
      <c r="BE172" s="73">
        <f t="shared" si="467"/>
        <v>0</v>
      </c>
      <c r="BF172" s="65">
        <f t="shared" si="456"/>
        <v>0</v>
      </c>
      <c r="BG172" s="73">
        <f t="shared" si="457"/>
        <v>0</v>
      </c>
      <c r="BH172" s="79">
        <f t="shared" si="458"/>
        <v>0</v>
      </c>
      <c r="BI172" s="78"/>
      <c r="BJ172" s="50"/>
      <c r="BK172" s="57"/>
      <c r="BL172" s="72"/>
      <c r="BM172" s="72">
        <f t="shared" si="468"/>
        <v>0</v>
      </c>
      <c r="BN172" s="73">
        <f t="shared" si="468"/>
        <v>0</v>
      </c>
      <c r="BO172" s="57"/>
      <c r="BP172" s="72"/>
      <c r="BQ172" s="73">
        <f t="shared" si="469"/>
        <v>0</v>
      </c>
      <c r="BR172" s="79">
        <f t="shared" si="469"/>
        <v>0</v>
      </c>
      <c r="BS172" s="50"/>
      <c r="BT172" s="57"/>
      <c r="BU172" s="72"/>
      <c r="BV172" s="72">
        <f t="shared" si="470"/>
        <v>0</v>
      </c>
      <c r="BW172" s="73">
        <f t="shared" si="470"/>
        <v>0</v>
      </c>
      <c r="BX172" s="65"/>
      <c r="BY172" s="73"/>
      <c r="BZ172" s="73">
        <f t="shared" si="463"/>
        <v>0</v>
      </c>
      <c r="CA172" s="79">
        <f t="shared" si="463"/>
        <v>0</v>
      </c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</row>
    <row r="173" spans="1:130" ht="20" hidden="1" outlineLevel="1" x14ac:dyDescent="0.4">
      <c r="A173" s="69" t="s">
        <v>49</v>
      </c>
      <c r="B173" s="57"/>
      <c r="C173" s="72"/>
      <c r="D173" s="89">
        <v>0</v>
      </c>
      <c r="E173" s="90">
        <v>0</v>
      </c>
      <c r="F173" s="60">
        <f t="shared" si="433"/>
        <v>0</v>
      </c>
      <c r="G173" s="57"/>
      <c r="H173" s="72"/>
      <c r="I173" s="89"/>
      <c r="J173" s="90"/>
      <c r="K173" s="60">
        <f t="shared" si="436"/>
        <v>0</v>
      </c>
      <c r="L173" s="57"/>
      <c r="M173" s="72"/>
      <c r="N173" s="89">
        <v>0</v>
      </c>
      <c r="O173" s="90">
        <v>0</v>
      </c>
      <c r="P173" s="61">
        <f t="shared" si="439"/>
        <v>0</v>
      </c>
      <c r="Q173" s="57"/>
      <c r="R173" s="91"/>
      <c r="S173" s="92"/>
      <c r="T173" s="57"/>
      <c r="U173" s="91"/>
      <c r="V173" s="57"/>
      <c r="W173" s="72"/>
      <c r="X173" s="72">
        <f t="shared" si="464"/>
        <v>0</v>
      </c>
      <c r="Y173" s="73">
        <f t="shared" si="465"/>
        <v>0</v>
      </c>
      <c r="Z173" s="60">
        <f t="shared" si="443"/>
        <v>0</v>
      </c>
      <c r="AA173" s="57"/>
      <c r="AB173" s="72"/>
      <c r="AC173" s="91"/>
      <c r="AD173" s="270"/>
      <c r="AE173" s="60">
        <f t="shared" si="446"/>
        <v>0</v>
      </c>
      <c r="AF173" s="57"/>
      <c r="AG173" s="91"/>
      <c r="AH173" s="92"/>
      <c r="AI173" s="57"/>
      <c r="AJ173" s="91"/>
      <c r="AK173" s="92"/>
      <c r="AL173" s="57"/>
      <c r="AM173" s="91"/>
      <c r="AN173" s="92"/>
      <c r="AO173" s="57"/>
      <c r="AP173" s="91"/>
      <c r="AQ173" s="92"/>
      <c r="AR173" s="77"/>
      <c r="AS173" s="50"/>
      <c r="AT173" s="57"/>
      <c r="AU173" s="72"/>
      <c r="AV173" s="72">
        <f t="shared" si="466"/>
        <v>0</v>
      </c>
      <c r="AW173" s="73">
        <f t="shared" si="466"/>
        <v>0</v>
      </c>
      <c r="AX173" s="65"/>
      <c r="AY173" s="73"/>
      <c r="AZ173" s="73">
        <f t="shared" si="453"/>
        <v>0</v>
      </c>
      <c r="BA173" s="73">
        <f t="shared" si="453"/>
        <v>0</v>
      </c>
      <c r="BB173" s="57"/>
      <c r="BC173" s="72"/>
      <c r="BD173" s="72">
        <f t="shared" si="467"/>
        <v>0</v>
      </c>
      <c r="BE173" s="73">
        <f t="shared" si="467"/>
        <v>0</v>
      </c>
      <c r="BF173" s="65">
        <f t="shared" si="456"/>
        <v>0</v>
      </c>
      <c r="BG173" s="73">
        <f t="shared" si="457"/>
        <v>0</v>
      </c>
      <c r="BH173" s="79">
        <f t="shared" si="458"/>
        <v>0</v>
      </c>
      <c r="BI173" s="78"/>
      <c r="BJ173" s="50"/>
      <c r="BK173" s="57"/>
      <c r="BL173" s="72"/>
      <c r="BM173" s="72">
        <f t="shared" si="468"/>
        <v>0</v>
      </c>
      <c r="BN173" s="73">
        <f t="shared" si="468"/>
        <v>0</v>
      </c>
      <c r="BO173" s="57"/>
      <c r="BP173" s="72"/>
      <c r="BQ173" s="73">
        <f t="shared" si="469"/>
        <v>0</v>
      </c>
      <c r="BR173" s="79">
        <f t="shared" si="469"/>
        <v>0</v>
      </c>
      <c r="BS173" s="50"/>
      <c r="BT173" s="57"/>
      <c r="BU173" s="72"/>
      <c r="BV173" s="72">
        <f t="shared" si="470"/>
        <v>0</v>
      </c>
      <c r="BW173" s="73">
        <f t="shared" si="470"/>
        <v>0</v>
      </c>
      <c r="BX173" s="65"/>
      <c r="BY173" s="73"/>
      <c r="BZ173" s="73">
        <f t="shared" si="463"/>
        <v>0</v>
      </c>
      <c r="CA173" s="79">
        <f t="shared" si="463"/>
        <v>0</v>
      </c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</row>
    <row r="174" spans="1:130" ht="20" hidden="1" outlineLevel="1" x14ac:dyDescent="0.4">
      <c r="A174" s="70" t="s">
        <v>50</v>
      </c>
      <c r="B174" s="57"/>
      <c r="C174" s="72"/>
      <c r="D174" s="89">
        <v>0</v>
      </c>
      <c r="E174" s="90">
        <v>0</v>
      </c>
      <c r="F174" s="60">
        <f t="shared" si="433"/>
        <v>0</v>
      </c>
      <c r="G174" s="57"/>
      <c r="H174" s="72"/>
      <c r="I174" s="89"/>
      <c r="J174" s="90"/>
      <c r="K174" s="60">
        <f t="shared" si="436"/>
        <v>0</v>
      </c>
      <c r="L174" s="57"/>
      <c r="M174" s="72"/>
      <c r="N174" s="89"/>
      <c r="O174" s="90"/>
      <c r="P174" s="61">
        <f t="shared" si="439"/>
        <v>0</v>
      </c>
      <c r="Q174" s="57"/>
      <c r="R174" s="91"/>
      <c r="S174" s="92"/>
      <c r="T174" s="57"/>
      <c r="U174" s="91"/>
      <c r="V174" s="57"/>
      <c r="W174" s="72"/>
      <c r="X174" s="72">
        <f t="shared" si="464"/>
        <v>0</v>
      </c>
      <c r="Y174" s="73">
        <f t="shared" si="465"/>
        <v>0</v>
      </c>
      <c r="Z174" s="60">
        <f t="shared" si="443"/>
        <v>0</v>
      </c>
      <c r="AA174" s="57"/>
      <c r="AB174" s="72"/>
      <c r="AC174" s="91"/>
      <c r="AD174" s="270"/>
      <c r="AE174" s="60">
        <f t="shared" si="446"/>
        <v>0</v>
      </c>
      <c r="AF174" s="57"/>
      <c r="AG174" s="91"/>
      <c r="AH174" s="92"/>
      <c r="AI174" s="57"/>
      <c r="AJ174" s="91"/>
      <c r="AK174" s="92"/>
      <c r="AL174" s="57"/>
      <c r="AM174" s="91"/>
      <c r="AN174" s="92"/>
      <c r="AO174" s="57"/>
      <c r="AP174" s="91"/>
      <c r="AQ174" s="92"/>
      <c r="AR174" s="77"/>
      <c r="AS174" s="50"/>
      <c r="AT174" s="57"/>
      <c r="AU174" s="72"/>
      <c r="AV174" s="72">
        <f t="shared" si="466"/>
        <v>0</v>
      </c>
      <c r="AW174" s="73">
        <f t="shared" si="466"/>
        <v>0</v>
      </c>
      <c r="AX174" s="65"/>
      <c r="AY174" s="73"/>
      <c r="AZ174" s="73">
        <f t="shared" si="453"/>
        <v>0</v>
      </c>
      <c r="BA174" s="73">
        <f t="shared" si="453"/>
        <v>0</v>
      </c>
      <c r="BB174" s="57"/>
      <c r="BC174" s="72"/>
      <c r="BD174" s="72">
        <f t="shared" si="467"/>
        <v>0</v>
      </c>
      <c r="BE174" s="73">
        <f t="shared" si="467"/>
        <v>0</v>
      </c>
      <c r="BF174" s="65">
        <f t="shared" si="456"/>
        <v>0</v>
      </c>
      <c r="BG174" s="73">
        <f t="shared" si="457"/>
        <v>0</v>
      </c>
      <c r="BH174" s="79">
        <f t="shared" si="458"/>
        <v>0</v>
      </c>
      <c r="BI174" s="78"/>
      <c r="BJ174" s="50"/>
      <c r="BK174" s="57"/>
      <c r="BL174" s="72"/>
      <c r="BM174" s="72">
        <f t="shared" si="468"/>
        <v>0</v>
      </c>
      <c r="BN174" s="73">
        <f t="shared" si="468"/>
        <v>0</v>
      </c>
      <c r="BO174" s="57"/>
      <c r="BP174" s="72"/>
      <c r="BQ174" s="73">
        <f t="shared" si="469"/>
        <v>0</v>
      </c>
      <c r="BR174" s="79">
        <f t="shared" si="469"/>
        <v>0</v>
      </c>
      <c r="BS174" s="50"/>
      <c r="BT174" s="57"/>
      <c r="BU174" s="72"/>
      <c r="BV174" s="72">
        <f t="shared" si="470"/>
        <v>0</v>
      </c>
      <c r="BW174" s="73">
        <f t="shared" si="470"/>
        <v>0</v>
      </c>
      <c r="BX174" s="65"/>
      <c r="BY174" s="73"/>
      <c r="BZ174" s="73">
        <f t="shared" si="463"/>
        <v>0</v>
      </c>
      <c r="CA174" s="79">
        <f t="shared" si="463"/>
        <v>0</v>
      </c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</row>
    <row r="175" spans="1:130" ht="20" hidden="1" outlineLevel="1" x14ac:dyDescent="0.4">
      <c r="A175" s="70" t="s">
        <v>51</v>
      </c>
      <c r="B175" s="57"/>
      <c r="C175" s="72"/>
      <c r="D175" s="89">
        <v>0</v>
      </c>
      <c r="E175" s="90">
        <v>0</v>
      </c>
      <c r="F175" s="60">
        <f t="shared" si="433"/>
        <v>0</v>
      </c>
      <c r="G175" s="57"/>
      <c r="H175" s="72"/>
      <c r="I175" s="89"/>
      <c r="J175" s="90"/>
      <c r="K175" s="60">
        <f t="shared" si="436"/>
        <v>0</v>
      </c>
      <c r="L175" s="57"/>
      <c r="M175" s="72"/>
      <c r="N175" s="89"/>
      <c r="O175" s="90"/>
      <c r="P175" s="61">
        <f t="shared" si="439"/>
        <v>0</v>
      </c>
      <c r="Q175" s="57"/>
      <c r="R175" s="91"/>
      <c r="S175" s="92"/>
      <c r="T175" s="57"/>
      <c r="U175" s="91"/>
      <c r="V175" s="57"/>
      <c r="W175" s="72"/>
      <c r="X175" s="72">
        <f t="shared" si="464"/>
        <v>0</v>
      </c>
      <c r="Y175" s="73">
        <f t="shared" si="465"/>
        <v>0</v>
      </c>
      <c r="Z175" s="60">
        <f t="shared" si="443"/>
        <v>0</v>
      </c>
      <c r="AA175" s="57"/>
      <c r="AB175" s="72"/>
      <c r="AC175" s="91"/>
      <c r="AD175" s="270"/>
      <c r="AE175" s="60">
        <f t="shared" si="446"/>
        <v>0</v>
      </c>
      <c r="AF175" s="57"/>
      <c r="AG175" s="91"/>
      <c r="AH175" s="92"/>
      <c r="AI175" s="57"/>
      <c r="AJ175" s="91"/>
      <c r="AK175" s="92"/>
      <c r="AL175" s="57"/>
      <c r="AM175" s="91"/>
      <c r="AN175" s="92"/>
      <c r="AO175" s="57"/>
      <c r="AP175" s="91"/>
      <c r="AQ175" s="92"/>
      <c r="AR175" s="77"/>
      <c r="AS175" s="50"/>
      <c r="AT175" s="57"/>
      <c r="AU175" s="72"/>
      <c r="AV175" s="72">
        <f t="shared" si="466"/>
        <v>0</v>
      </c>
      <c r="AW175" s="73">
        <f t="shared" si="466"/>
        <v>0</v>
      </c>
      <c r="AX175" s="65"/>
      <c r="AY175" s="73"/>
      <c r="AZ175" s="73">
        <f t="shared" si="453"/>
        <v>0</v>
      </c>
      <c r="BA175" s="73">
        <f t="shared" si="453"/>
        <v>0</v>
      </c>
      <c r="BB175" s="57"/>
      <c r="BC175" s="72"/>
      <c r="BD175" s="72">
        <f t="shared" si="467"/>
        <v>0</v>
      </c>
      <c r="BE175" s="73">
        <f t="shared" si="467"/>
        <v>0</v>
      </c>
      <c r="BF175" s="65">
        <f t="shared" si="456"/>
        <v>0</v>
      </c>
      <c r="BG175" s="73">
        <f t="shared" si="457"/>
        <v>0</v>
      </c>
      <c r="BH175" s="79">
        <f t="shared" si="458"/>
        <v>0</v>
      </c>
      <c r="BI175" s="78"/>
      <c r="BJ175" s="50"/>
      <c r="BK175" s="57"/>
      <c r="BL175" s="72"/>
      <c r="BM175" s="72">
        <f t="shared" si="468"/>
        <v>0</v>
      </c>
      <c r="BN175" s="73">
        <f t="shared" si="468"/>
        <v>0</v>
      </c>
      <c r="BO175" s="57"/>
      <c r="BP175" s="72"/>
      <c r="BQ175" s="73">
        <f t="shared" si="469"/>
        <v>0</v>
      </c>
      <c r="BR175" s="79">
        <f t="shared" si="469"/>
        <v>0</v>
      </c>
      <c r="BS175" s="50"/>
      <c r="BT175" s="57"/>
      <c r="BU175" s="72"/>
      <c r="BV175" s="72">
        <f t="shared" si="470"/>
        <v>0</v>
      </c>
      <c r="BW175" s="73">
        <f t="shared" si="470"/>
        <v>0</v>
      </c>
      <c r="BX175" s="65"/>
      <c r="BY175" s="73"/>
      <c r="BZ175" s="73">
        <f t="shared" si="463"/>
        <v>0</v>
      </c>
      <c r="CA175" s="79">
        <f t="shared" si="463"/>
        <v>0</v>
      </c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</row>
    <row r="176" spans="1:130" ht="20" hidden="1" outlineLevel="1" x14ac:dyDescent="0.4">
      <c r="A176" s="69" t="s">
        <v>52</v>
      </c>
      <c r="B176" s="57"/>
      <c r="C176" s="89">
        <v>0</v>
      </c>
      <c r="D176" s="72"/>
      <c r="E176" s="73"/>
      <c r="F176" s="76"/>
      <c r="G176" s="57"/>
      <c r="H176" s="89"/>
      <c r="I176" s="72"/>
      <c r="J176" s="73"/>
      <c r="K176" s="76"/>
      <c r="L176" s="57"/>
      <c r="M176" s="89"/>
      <c r="N176" s="72"/>
      <c r="O176" s="73"/>
      <c r="P176" s="80"/>
      <c r="Q176" s="93"/>
      <c r="R176" s="72"/>
      <c r="S176" s="76"/>
      <c r="T176" s="93"/>
      <c r="U176" s="72"/>
      <c r="V176" s="57"/>
      <c r="W176" s="72">
        <f>M176+Q176-T176</f>
        <v>0</v>
      </c>
      <c r="X176" s="72"/>
      <c r="Y176" s="73"/>
      <c r="Z176" s="76"/>
      <c r="AA176" s="57"/>
      <c r="AB176" s="91"/>
      <c r="AC176" s="72"/>
      <c r="AD176" s="73"/>
      <c r="AE176" s="76"/>
      <c r="AF176" s="93"/>
      <c r="AG176" s="72"/>
      <c r="AH176" s="76"/>
      <c r="AI176" s="93"/>
      <c r="AJ176" s="72"/>
      <c r="AK176" s="76"/>
      <c r="AL176" s="93"/>
      <c r="AM176" s="72"/>
      <c r="AN176" s="76"/>
      <c r="AO176" s="93"/>
      <c r="AP176" s="72"/>
      <c r="AQ176" s="76"/>
      <c r="AR176" s="77"/>
      <c r="AS176" s="50"/>
      <c r="AT176" s="57"/>
      <c r="AU176" s="72">
        <f>AB176-M176</f>
        <v>0</v>
      </c>
      <c r="AV176" s="72"/>
      <c r="AW176" s="73"/>
      <c r="AX176" s="65"/>
      <c r="AY176" s="73">
        <f>IF(M176=0,0,AB176/M176*100)</f>
        <v>0</v>
      </c>
      <c r="AZ176" s="73"/>
      <c r="BA176" s="73"/>
      <c r="BB176" s="57"/>
      <c r="BC176" s="72">
        <f>AB176-M176-AF176-AI176-AL176-AO176</f>
        <v>0</v>
      </c>
      <c r="BD176" s="72"/>
      <c r="BE176" s="73"/>
      <c r="BF176" s="57"/>
      <c r="BG176" s="72"/>
      <c r="BH176" s="76"/>
      <c r="BI176" s="78"/>
      <c r="BJ176" s="50"/>
      <c r="BK176" s="57"/>
      <c r="BL176" s="72">
        <f>AB176-W176</f>
        <v>0</v>
      </c>
      <c r="BM176" s="72"/>
      <c r="BN176" s="73"/>
      <c r="BO176" s="57"/>
      <c r="BP176" s="73">
        <f>IF(W176=0,0,AB176/W176*100)</f>
        <v>0</v>
      </c>
      <c r="BQ176" s="72"/>
      <c r="BR176" s="79"/>
      <c r="BS176" s="50"/>
      <c r="BT176" s="57"/>
      <c r="BU176" s="72">
        <f>AB176-C176</f>
        <v>0</v>
      </c>
      <c r="BV176" s="72"/>
      <c r="BW176" s="73"/>
      <c r="BX176" s="65"/>
      <c r="BY176" s="73">
        <f>IF(C176=0,0,AB176/C176*100)</f>
        <v>0</v>
      </c>
      <c r="BZ176" s="73"/>
      <c r="CA176" s="79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</row>
    <row r="177" spans="1:130" ht="20.149999999999999" hidden="1" customHeight="1" outlineLevel="1" x14ac:dyDescent="0.4">
      <c r="A177" s="94" t="s">
        <v>65</v>
      </c>
      <c r="B177" s="57">
        <f>C177+D177</f>
        <v>0</v>
      </c>
      <c r="C177" s="89"/>
      <c r="D177" s="72">
        <f>D178+D181+SUM(D184:D186)</f>
        <v>0</v>
      </c>
      <c r="E177" s="73">
        <f>E178+E181+SUM(E184:E186)</f>
        <v>0</v>
      </c>
      <c r="F177" s="60">
        <f t="shared" ref="F177:F186" si="471">IF(E177=0,0,ROUND(D177/E177/12,0))</f>
        <v>0</v>
      </c>
      <c r="G177" s="57">
        <f>H177+I177</f>
        <v>0</v>
      </c>
      <c r="H177" s="89"/>
      <c r="I177" s="72">
        <f t="shared" ref="I177" si="472">I178+I181+SUM(I184:I186)</f>
        <v>0</v>
      </c>
      <c r="J177" s="73">
        <f t="shared" ref="J177" si="473">J178+J181+SUM(J184:J186)</f>
        <v>0</v>
      </c>
      <c r="K177" s="60">
        <f t="shared" ref="K177:K186" si="474">IF(J177=0,0,ROUND(I177/J177/12,0))</f>
        <v>0</v>
      </c>
      <c r="L177" s="57">
        <f>M177+N177</f>
        <v>0</v>
      </c>
      <c r="M177" s="89">
        <v>0</v>
      </c>
      <c r="N177" s="72">
        <f t="shared" ref="N177" si="475">N178+N181+SUM(N184:N186)</f>
        <v>0</v>
      </c>
      <c r="O177" s="73">
        <f t="shared" ref="O177" si="476">O178+O181+SUM(O184:O186)</f>
        <v>0</v>
      </c>
      <c r="P177" s="61">
        <f t="shared" ref="P177:P186" si="477">IF(O177=0,0,ROUND(N177/O177/12,0))</f>
        <v>0</v>
      </c>
      <c r="Q177" s="93"/>
      <c r="R177" s="72">
        <f t="shared" ref="R177" si="478">R178+R181+SUM(R184:R186)</f>
        <v>0</v>
      </c>
      <c r="S177" s="76">
        <f t="shared" ref="S177" si="479">S178+S181+SUM(S184:S186)</f>
        <v>0</v>
      </c>
      <c r="T177" s="93"/>
      <c r="U177" s="72">
        <f>U178+U181+SUM(U184:U186)</f>
        <v>0</v>
      </c>
      <c r="V177" s="57">
        <f>W177+X177</f>
        <v>0</v>
      </c>
      <c r="W177" s="72">
        <f>M177+Q177-T177</f>
        <v>0</v>
      </c>
      <c r="X177" s="72">
        <f t="shared" ref="X177:Y177" si="480">X178+X181+SUM(X184:X186)</f>
        <v>0</v>
      </c>
      <c r="Y177" s="73">
        <f t="shared" si="480"/>
        <v>0</v>
      </c>
      <c r="Z177" s="60">
        <f t="shared" ref="Z177:Z186" si="481">IF(Y177=0,0,ROUND(X177/Y177/12,0))</f>
        <v>0</v>
      </c>
      <c r="AA177" s="57">
        <f>AB177+AC177</f>
        <v>0</v>
      </c>
      <c r="AB177" s="91"/>
      <c r="AC177" s="72">
        <f t="shared" ref="AC177" si="482">AC178+AC181+SUM(AC184:AC186)</f>
        <v>0</v>
      </c>
      <c r="AD177" s="73">
        <f t="shared" ref="AD177" si="483">AD178+AD181+SUM(AD184:AD186)</f>
        <v>0</v>
      </c>
      <c r="AE177" s="60">
        <f t="shared" ref="AE177:AE186" si="484">IF(AD177=0,0,ROUND(AC177/AD177/12,0))</f>
        <v>0</v>
      </c>
      <c r="AF177" s="93"/>
      <c r="AG177" s="72">
        <f t="shared" ref="AG177" si="485">AG178+AG181+SUM(AG184:AG186)</f>
        <v>0</v>
      </c>
      <c r="AH177" s="76">
        <f t="shared" ref="AH177" si="486">AH178+AH181+SUM(AH184:AH186)</f>
        <v>0</v>
      </c>
      <c r="AI177" s="93"/>
      <c r="AJ177" s="72">
        <f t="shared" ref="AJ177:AK177" si="487">AJ178+AJ181+SUM(AJ184:AJ186)</f>
        <v>0</v>
      </c>
      <c r="AK177" s="76">
        <f t="shared" si="487"/>
        <v>0</v>
      </c>
      <c r="AL177" s="93"/>
      <c r="AM177" s="72">
        <f t="shared" ref="AM177:AN177" si="488">AM178+AM181+SUM(AM184:AM186)</f>
        <v>0</v>
      </c>
      <c r="AN177" s="76">
        <f t="shared" si="488"/>
        <v>0</v>
      </c>
      <c r="AO177" s="93"/>
      <c r="AP177" s="72">
        <f t="shared" ref="AP177:AQ177" si="489">AP178+AP181+SUM(AP184:AP186)</f>
        <v>0</v>
      </c>
      <c r="AQ177" s="76">
        <f t="shared" si="489"/>
        <v>0</v>
      </c>
      <c r="AR177" s="77"/>
      <c r="AS177" s="50"/>
      <c r="AT177" s="57">
        <f>AU177+AV177</f>
        <v>0</v>
      </c>
      <c r="AU177" s="72">
        <f>AB177-M177</f>
        <v>0</v>
      </c>
      <c r="AV177" s="72">
        <f t="shared" ref="AV177:AW177" si="490">AV178+AV181+SUM(AV184:AV186)</f>
        <v>0</v>
      </c>
      <c r="AW177" s="73">
        <f t="shared" si="490"/>
        <v>0</v>
      </c>
      <c r="AX177" s="65">
        <f>IF(L177=0,0,AA177/L177*100)</f>
        <v>0</v>
      </c>
      <c r="AY177" s="73">
        <f>IF(M177=0,0,AB177/M177*100)</f>
        <v>0</v>
      </c>
      <c r="AZ177" s="73">
        <f t="shared" ref="AZ177:BA186" si="491">IF(N177=0,0,AC177/N177*100)</f>
        <v>0</v>
      </c>
      <c r="BA177" s="73">
        <f t="shared" si="491"/>
        <v>0</v>
      </c>
      <c r="BB177" s="57">
        <f>BC177+BD177</f>
        <v>0</v>
      </c>
      <c r="BC177" s="72">
        <f>AB177-M177-AF177-AI177-AL177-AO177</f>
        <v>0</v>
      </c>
      <c r="BD177" s="72">
        <f t="shared" ref="BD177" si="492">BD178+BD181+SUM(BD184:BD186)</f>
        <v>0</v>
      </c>
      <c r="BE177" s="73">
        <f t="shared" ref="BE177" si="493">BE178+BE181+SUM(BE184:BE186)</f>
        <v>0</v>
      </c>
      <c r="BF177" s="65">
        <f t="shared" ref="BF177:BF186" si="494">IF(F177=0,0,AE177/F177*100)</f>
        <v>0</v>
      </c>
      <c r="BG177" s="73">
        <f t="shared" ref="BG177:BG186" si="495">IF(K177=0,0,AE177/K177*100)</f>
        <v>0</v>
      </c>
      <c r="BH177" s="79">
        <f t="shared" ref="BH177:BH186" si="496">IF(P177=0,0,AE177/P177*100)</f>
        <v>0</v>
      </c>
      <c r="BI177" s="78"/>
      <c r="BJ177" s="50"/>
      <c r="BK177" s="57">
        <f>BL177+BM177</f>
        <v>0</v>
      </c>
      <c r="BL177" s="72">
        <f>AB177-W177</f>
        <v>0</v>
      </c>
      <c r="BM177" s="72">
        <f t="shared" ref="BM177" si="497">BM178+BM181+SUM(BM184:BM186)</f>
        <v>0</v>
      </c>
      <c r="BN177" s="73">
        <f t="shared" ref="BN177" si="498">BN178+BN181+SUM(BN184:BN186)</f>
        <v>0</v>
      </c>
      <c r="BO177" s="65">
        <f>IF(V177=0,0,AA177/V177*100)</f>
        <v>0</v>
      </c>
      <c r="BP177" s="73">
        <f>IF(W177=0,0,AB177/W177*100)</f>
        <v>0</v>
      </c>
      <c r="BQ177" s="73">
        <f>IF(X177=0,0,AC177/X177*100)</f>
        <v>0</v>
      </c>
      <c r="BR177" s="79">
        <f>IF(Y177=0,0,AD177/Y177*100)</f>
        <v>0</v>
      </c>
      <c r="BS177" s="50"/>
      <c r="BT177" s="57">
        <f>BU177+BV177</f>
        <v>0</v>
      </c>
      <c r="BU177" s="72">
        <f>AB177-C177</f>
        <v>0</v>
      </c>
      <c r="BV177" s="72">
        <f t="shared" ref="BV177" si="499">BV178+BV181+SUM(BV184:BV186)</f>
        <v>0</v>
      </c>
      <c r="BW177" s="73">
        <f t="shared" ref="BW177" si="500">BW178+BW181+SUM(BW184:BW186)</f>
        <v>0</v>
      </c>
      <c r="BX177" s="65">
        <f>IF(B177=0,0,AA177/B177*100)</f>
        <v>0</v>
      </c>
      <c r="BY177" s="73">
        <f>IF(C177=0,0,AB177/C177*100)</f>
        <v>0</v>
      </c>
      <c r="BZ177" s="73">
        <f t="shared" ref="BZ177:CA186" si="501">IF(D177=0,0,AC177/D177*100)</f>
        <v>0</v>
      </c>
      <c r="CA177" s="79">
        <f t="shared" si="501"/>
        <v>0</v>
      </c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</row>
    <row r="178" spans="1:130" ht="20" hidden="1" outlineLevel="1" x14ac:dyDescent="0.4">
      <c r="A178" s="56" t="s">
        <v>43</v>
      </c>
      <c r="B178" s="57"/>
      <c r="C178" s="72"/>
      <c r="D178" s="89">
        <v>0</v>
      </c>
      <c r="E178" s="90">
        <v>0</v>
      </c>
      <c r="F178" s="60">
        <f t="shared" si="471"/>
        <v>0</v>
      </c>
      <c r="G178" s="57"/>
      <c r="H178" s="72"/>
      <c r="I178" s="89"/>
      <c r="J178" s="90"/>
      <c r="K178" s="60">
        <f t="shared" si="474"/>
        <v>0</v>
      </c>
      <c r="L178" s="57"/>
      <c r="M178" s="72"/>
      <c r="N178" s="89">
        <v>0</v>
      </c>
      <c r="O178" s="90">
        <v>0</v>
      </c>
      <c r="P178" s="61">
        <f t="shared" si="477"/>
        <v>0</v>
      </c>
      <c r="Q178" s="57"/>
      <c r="R178" s="91"/>
      <c r="S178" s="92"/>
      <c r="T178" s="57"/>
      <c r="U178" s="91"/>
      <c r="V178" s="57"/>
      <c r="W178" s="72"/>
      <c r="X178" s="72">
        <f t="shared" ref="X178:X186" si="502">N178+R178-U178</f>
        <v>0</v>
      </c>
      <c r="Y178" s="73">
        <f t="shared" ref="Y178:Y186" si="503">O178+S178</f>
        <v>0</v>
      </c>
      <c r="Z178" s="60">
        <f t="shared" si="481"/>
        <v>0</v>
      </c>
      <c r="AA178" s="57"/>
      <c r="AB178" s="72"/>
      <c r="AC178" s="91"/>
      <c r="AD178" s="270"/>
      <c r="AE178" s="60">
        <f t="shared" si="484"/>
        <v>0</v>
      </c>
      <c r="AF178" s="57"/>
      <c r="AG178" s="91"/>
      <c r="AH178" s="92"/>
      <c r="AI178" s="57"/>
      <c r="AJ178" s="91"/>
      <c r="AK178" s="92"/>
      <c r="AL178" s="57"/>
      <c r="AM178" s="91"/>
      <c r="AN178" s="92"/>
      <c r="AO178" s="57"/>
      <c r="AP178" s="91"/>
      <c r="AQ178" s="92"/>
      <c r="AR178" s="77"/>
      <c r="AS178" s="50"/>
      <c r="AT178" s="57"/>
      <c r="AU178" s="72"/>
      <c r="AV178" s="72">
        <f t="shared" ref="AV178:AW186" si="504">AC178-N178</f>
        <v>0</v>
      </c>
      <c r="AW178" s="73">
        <f t="shared" si="504"/>
        <v>0</v>
      </c>
      <c r="AX178" s="65"/>
      <c r="AY178" s="73"/>
      <c r="AZ178" s="73">
        <f t="shared" si="491"/>
        <v>0</v>
      </c>
      <c r="BA178" s="73">
        <f t="shared" si="491"/>
        <v>0</v>
      </c>
      <c r="BB178" s="57"/>
      <c r="BC178" s="72"/>
      <c r="BD178" s="72">
        <f t="shared" ref="BD178:BE186" si="505">AC178-N178-AG178-AJ178-AM178-AP178</f>
        <v>0</v>
      </c>
      <c r="BE178" s="73">
        <f t="shared" si="505"/>
        <v>0</v>
      </c>
      <c r="BF178" s="65">
        <f t="shared" si="494"/>
        <v>0</v>
      </c>
      <c r="BG178" s="73">
        <f t="shared" si="495"/>
        <v>0</v>
      </c>
      <c r="BH178" s="79">
        <f t="shared" si="496"/>
        <v>0</v>
      </c>
      <c r="BI178" s="78"/>
      <c r="BJ178" s="50"/>
      <c r="BK178" s="57"/>
      <c r="BL178" s="72"/>
      <c r="BM178" s="72">
        <f t="shared" ref="BM178:BN186" si="506">AC178-X178</f>
        <v>0</v>
      </c>
      <c r="BN178" s="73">
        <f t="shared" si="506"/>
        <v>0</v>
      </c>
      <c r="BO178" s="57"/>
      <c r="BP178" s="72"/>
      <c r="BQ178" s="73">
        <f t="shared" ref="BQ178:BR186" si="507">IF(X178=0,0,AC178/X178*100)</f>
        <v>0</v>
      </c>
      <c r="BR178" s="79">
        <f t="shared" si="507"/>
        <v>0</v>
      </c>
      <c r="BS178" s="50"/>
      <c r="BT178" s="57"/>
      <c r="BU178" s="72"/>
      <c r="BV178" s="72">
        <f t="shared" ref="BV178:BW186" si="508">AC178-D178</f>
        <v>0</v>
      </c>
      <c r="BW178" s="73">
        <f t="shared" si="508"/>
        <v>0</v>
      </c>
      <c r="BX178" s="65"/>
      <c r="BY178" s="73"/>
      <c r="BZ178" s="73">
        <f t="shared" si="501"/>
        <v>0</v>
      </c>
      <c r="CA178" s="79">
        <f t="shared" si="501"/>
        <v>0</v>
      </c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</row>
    <row r="179" spans="1:130" ht="20" hidden="1" outlineLevel="1" x14ac:dyDescent="0.4">
      <c r="A179" s="56" t="s">
        <v>44</v>
      </c>
      <c r="B179" s="57"/>
      <c r="C179" s="72"/>
      <c r="D179" s="89">
        <v>0</v>
      </c>
      <c r="E179" s="90">
        <v>0</v>
      </c>
      <c r="F179" s="60">
        <f t="shared" si="471"/>
        <v>0</v>
      </c>
      <c r="G179" s="57"/>
      <c r="H179" s="72"/>
      <c r="I179" s="89"/>
      <c r="J179" s="90"/>
      <c r="K179" s="60">
        <f t="shared" si="474"/>
        <v>0</v>
      </c>
      <c r="L179" s="57"/>
      <c r="M179" s="72"/>
      <c r="N179" s="89"/>
      <c r="O179" s="90"/>
      <c r="P179" s="61">
        <f t="shared" si="477"/>
        <v>0</v>
      </c>
      <c r="Q179" s="57"/>
      <c r="R179" s="91"/>
      <c r="S179" s="92"/>
      <c r="T179" s="57"/>
      <c r="U179" s="91"/>
      <c r="V179" s="57"/>
      <c r="W179" s="72"/>
      <c r="X179" s="72">
        <f t="shared" si="502"/>
        <v>0</v>
      </c>
      <c r="Y179" s="73">
        <f t="shared" si="503"/>
        <v>0</v>
      </c>
      <c r="Z179" s="60">
        <f t="shared" si="481"/>
        <v>0</v>
      </c>
      <c r="AA179" s="57"/>
      <c r="AB179" s="72"/>
      <c r="AC179" s="91"/>
      <c r="AD179" s="270"/>
      <c r="AE179" s="60">
        <f t="shared" si="484"/>
        <v>0</v>
      </c>
      <c r="AF179" s="57"/>
      <c r="AG179" s="91"/>
      <c r="AH179" s="92"/>
      <c r="AI179" s="57"/>
      <c r="AJ179" s="91"/>
      <c r="AK179" s="92"/>
      <c r="AL179" s="57"/>
      <c r="AM179" s="91"/>
      <c r="AN179" s="92"/>
      <c r="AO179" s="57"/>
      <c r="AP179" s="91"/>
      <c r="AQ179" s="92"/>
      <c r="AR179" s="77"/>
      <c r="AS179" s="50"/>
      <c r="AT179" s="57"/>
      <c r="AU179" s="72"/>
      <c r="AV179" s="72">
        <f t="shared" si="504"/>
        <v>0</v>
      </c>
      <c r="AW179" s="73">
        <f t="shared" si="504"/>
        <v>0</v>
      </c>
      <c r="AX179" s="65"/>
      <c r="AY179" s="73"/>
      <c r="AZ179" s="73">
        <f t="shared" si="491"/>
        <v>0</v>
      </c>
      <c r="BA179" s="73">
        <f t="shared" si="491"/>
        <v>0</v>
      </c>
      <c r="BB179" s="57"/>
      <c r="BC179" s="72"/>
      <c r="BD179" s="72">
        <f t="shared" si="505"/>
        <v>0</v>
      </c>
      <c r="BE179" s="73">
        <f t="shared" si="505"/>
        <v>0</v>
      </c>
      <c r="BF179" s="65">
        <f t="shared" si="494"/>
        <v>0</v>
      </c>
      <c r="BG179" s="73">
        <f t="shared" si="495"/>
        <v>0</v>
      </c>
      <c r="BH179" s="79">
        <f t="shared" si="496"/>
        <v>0</v>
      </c>
      <c r="BI179" s="78"/>
      <c r="BJ179" s="50"/>
      <c r="BK179" s="57"/>
      <c r="BL179" s="72"/>
      <c r="BM179" s="72">
        <f t="shared" si="506"/>
        <v>0</v>
      </c>
      <c r="BN179" s="73">
        <f t="shared" si="506"/>
        <v>0</v>
      </c>
      <c r="BO179" s="57"/>
      <c r="BP179" s="72"/>
      <c r="BQ179" s="73">
        <f t="shared" si="507"/>
        <v>0</v>
      </c>
      <c r="BR179" s="79">
        <f t="shared" si="507"/>
        <v>0</v>
      </c>
      <c r="BS179" s="50"/>
      <c r="BT179" s="57"/>
      <c r="BU179" s="72"/>
      <c r="BV179" s="72">
        <f t="shared" si="508"/>
        <v>0</v>
      </c>
      <c r="BW179" s="73">
        <f t="shared" si="508"/>
        <v>0</v>
      </c>
      <c r="BX179" s="65"/>
      <c r="BY179" s="73"/>
      <c r="BZ179" s="73">
        <f t="shared" si="501"/>
        <v>0</v>
      </c>
      <c r="CA179" s="79">
        <f t="shared" si="501"/>
        <v>0</v>
      </c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</row>
    <row r="180" spans="1:130" ht="20" hidden="1" outlineLevel="1" x14ac:dyDescent="0.4">
      <c r="A180" s="56" t="s">
        <v>45</v>
      </c>
      <c r="B180" s="57"/>
      <c r="C180" s="72"/>
      <c r="D180" s="89">
        <v>0</v>
      </c>
      <c r="E180" s="90">
        <v>0</v>
      </c>
      <c r="F180" s="60">
        <f t="shared" si="471"/>
        <v>0</v>
      </c>
      <c r="G180" s="57"/>
      <c r="H180" s="72"/>
      <c r="I180" s="89"/>
      <c r="J180" s="90"/>
      <c r="K180" s="60">
        <f t="shared" si="474"/>
        <v>0</v>
      </c>
      <c r="L180" s="57"/>
      <c r="M180" s="72"/>
      <c r="N180" s="89"/>
      <c r="O180" s="90"/>
      <c r="P180" s="61">
        <f t="shared" si="477"/>
        <v>0</v>
      </c>
      <c r="Q180" s="57"/>
      <c r="R180" s="91"/>
      <c r="S180" s="92"/>
      <c r="T180" s="57"/>
      <c r="U180" s="91"/>
      <c r="V180" s="57"/>
      <c r="W180" s="72"/>
      <c r="X180" s="72">
        <f t="shared" si="502"/>
        <v>0</v>
      </c>
      <c r="Y180" s="73">
        <f t="shared" si="503"/>
        <v>0</v>
      </c>
      <c r="Z180" s="60">
        <f t="shared" si="481"/>
        <v>0</v>
      </c>
      <c r="AA180" s="57"/>
      <c r="AB180" s="72"/>
      <c r="AC180" s="91"/>
      <c r="AD180" s="270"/>
      <c r="AE180" s="60">
        <f t="shared" si="484"/>
        <v>0</v>
      </c>
      <c r="AF180" s="57"/>
      <c r="AG180" s="91"/>
      <c r="AH180" s="92"/>
      <c r="AI180" s="57"/>
      <c r="AJ180" s="91"/>
      <c r="AK180" s="92"/>
      <c r="AL180" s="57"/>
      <c r="AM180" s="91"/>
      <c r="AN180" s="92"/>
      <c r="AO180" s="57"/>
      <c r="AP180" s="91"/>
      <c r="AQ180" s="92"/>
      <c r="AR180" s="77"/>
      <c r="AS180" s="50"/>
      <c r="AT180" s="57"/>
      <c r="AU180" s="72"/>
      <c r="AV180" s="72">
        <f t="shared" si="504"/>
        <v>0</v>
      </c>
      <c r="AW180" s="73">
        <f t="shared" si="504"/>
        <v>0</v>
      </c>
      <c r="AX180" s="65"/>
      <c r="AY180" s="73"/>
      <c r="AZ180" s="73">
        <f t="shared" si="491"/>
        <v>0</v>
      </c>
      <c r="BA180" s="73">
        <f t="shared" si="491"/>
        <v>0</v>
      </c>
      <c r="BB180" s="57"/>
      <c r="BC180" s="72"/>
      <c r="BD180" s="72">
        <f t="shared" si="505"/>
        <v>0</v>
      </c>
      <c r="BE180" s="73">
        <f t="shared" si="505"/>
        <v>0</v>
      </c>
      <c r="BF180" s="65">
        <f t="shared" si="494"/>
        <v>0</v>
      </c>
      <c r="BG180" s="73">
        <f t="shared" si="495"/>
        <v>0</v>
      </c>
      <c r="BH180" s="79">
        <f t="shared" si="496"/>
        <v>0</v>
      </c>
      <c r="BI180" s="78"/>
      <c r="BJ180" s="50"/>
      <c r="BK180" s="57"/>
      <c r="BL180" s="72"/>
      <c r="BM180" s="72">
        <f t="shared" si="506"/>
        <v>0</v>
      </c>
      <c r="BN180" s="73">
        <f t="shared" si="506"/>
        <v>0</v>
      </c>
      <c r="BO180" s="57"/>
      <c r="BP180" s="72"/>
      <c r="BQ180" s="73">
        <f t="shared" si="507"/>
        <v>0</v>
      </c>
      <c r="BR180" s="79">
        <f t="shared" si="507"/>
        <v>0</v>
      </c>
      <c r="BS180" s="50"/>
      <c r="BT180" s="57"/>
      <c r="BU180" s="72"/>
      <c r="BV180" s="72">
        <f t="shared" si="508"/>
        <v>0</v>
      </c>
      <c r="BW180" s="73">
        <f t="shared" si="508"/>
        <v>0</v>
      </c>
      <c r="BX180" s="65"/>
      <c r="BY180" s="73"/>
      <c r="BZ180" s="73">
        <f t="shared" si="501"/>
        <v>0</v>
      </c>
      <c r="CA180" s="79">
        <f t="shared" si="501"/>
        <v>0</v>
      </c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</row>
    <row r="181" spans="1:130" ht="20" hidden="1" outlineLevel="1" x14ac:dyDescent="0.4">
      <c r="A181" s="69" t="s">
        <v>46</v>
      </c>
      <c r="B181" s="57"/>
      <c r="C181" s="72"/>
      <c r="D181" s="89">
        <v>0</v>
      </c>
      <c r="E181" s="90">
        <v>0</v>
      </c>
      <c r="F181" s="60">
        <f t="shared" si="471"/>
        <v>0</v>
      </c>
      <c r="G181" s="57"/>
      <c r="H181" s="72"/>
      <c r="I181" s="89"/>
      <c r="J181" s="90"/>
      <c r="K181" s="60">
        <f t="shared" si="474"/>
        <v>0</v>
      </c>
      <c r="L181" s="57"/>
      <c r="M181" s="72"/>
      <c r="N181" s="89">
        <v>0</v>
      </c>
      <c r="O181" s="90">
        <v>0</v>
      </c>
      <c r="P181" s="61">
        <f t="shared" si="477"/>
        <v>0</v>
      </c>
      <c r="Q181" s="57"/>
      <c r="R181" s="91"/>
      <c r="S181" s="92"/>
      <c r="T181" s="57"/>
      <c r="U181" s="91"/>
      <c r="V181" s="57"/>
      <c r="W181" s="72"/>
      <c r="X181" s="72">
        <f t="shared" si="502"/>
        <v>0</v>
      </c>
      <c r="Y181" s="73">
        <f t="shared" si="503"/>
        <v>0</v>
      </c>
      <c r="Z181" s="60">
        <f t="shared" si="481"/>
        <v>0</v>
      </c>
      <c r="AA181" s="57"/>
      <c r="AB181" s="72"/>
      <c r="AC181" s="91"/>
      <c r="AD181" s="270"/>
      <c r="AE181" s="60">
        <f t="shared" si="484"/>
        <v>0</v>
      </c>
      <c r="AF181" s="57"/>
      <c r="AG181" s="91"/>
      <c r="AH181" s="92"/>
      <c r="AI181" s="57"/>
      <c r="AJ181" s="91"/>
      <c r="AK181" s="92"/>
      <c r="AL181" s="57"/>
      <c r="AM181" s="91"/>
      <c r="AN181" s="92"/>
      <c r="AO181" s="57"/>
      <c r="AP181" s="91"/>
      <c r="AQ181" s="92"/>
      <c r="AR181" s="77"/>
      <c r="AS181" s="50"/>
      <c r="AT181" s="57"/>
      <c r="AU181" s="72"/>
      <c r="AV181" s="72">
        <f t="shared" si="504"/>
        <v>0</v>
      </c>
      <c r="AW181" s="73">
        <f t="shared" si="504"/>
        <v>0</v>
      </c>
      <c r="AX181" s="65"/>
      <c r="AY181" s="73"/>
      <c r="AZ181" s="73">
        <f t="shared" si="491"/>
        <v>0</v>
      </c>
      <c r="BA181" s="73">
        <f t="shared" si="491"/>
        <v>0</v>
      </c>
      <c r="BB181" s="57"/>
      <c r="BC181" s="72"/>
      <c r="BD181" s="72">
        <f t="shared" si="505"/>
        <v>0</v>
      </c>
      <c r="BE181" s="73">
        <f t="shared" si="505"/>
        <v>0</v>
      </c>
      <c r="BF181" s="65">
        <f t="shared" si="494"/>
        <v>0</v>
      </c>
      <c r="BG181" s="73">
        <f t="shared" si="495"/>
        <v>0</v>
      </c>
      <c r="BH181" s="79">
        <f t="shared" si="496"/>
        <v>0</v>
      </c>
      <c r="BI181" s="78"/>
      <c r="BJ181" s="50"/>
      <c r="BK181" s="57"/>
      <c r="BL181" s="72"/>
      <c r="BM181" s="72">
        <f t="shared" si="506"/>
        <v>0</v>
      </c>
      <c r="BN181" s="73">
        <f t="shared" si="506"/>
        <v>0</v>
      </c>
      <c r="BO181" s="57"/>
      <c r="BP181" s="72"/>
      <c r="BQ181" s="73">
        <f t="shared" si="507"/>
        <v>0</v>
      </c>
      <c r="BR181" s="79">
        <f t="shared" si="507"/>
        <v>0</v>
      </c>
      <c r="BS181" s="50"/>
      <c r="BT181" s="57"/>
      <c r="BU181" s="72"/>
      <c r="BV181" s="72">
        <f t="shared" si="508"/>
        <v>0</v>
      </c>
      <c r="BW181" s="73">
        <f t="shared" si="508"/>
        <v>0</v>
      </c>
      <c r="BX181" s="65"/>
      <c r="BY181" s="73"/>
      <c r="BZ181" s="73">
        <f t="shared" si="501"/>
        <v>0</v>
      </c>
      <c r="CA181" s="79">
        <f t="shared" si="501"/>
        <v>0</v>
      </c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</row>
    <row r="182" spans="1:130" ht="20" hidden="1" outlineLevel="1" x14ac:dyDescent="0.4">
      <c r="A182" s="69" t="s">
        <v>47</v>
      </c>
      <c r="B182" s="57"/>
      <c r="C182" s="72"/>
      <c r="D182" s="89">
        <v>0</v>
      </c>
      <c r="E182" s="90">
        <v>0</v>
      </c>
      <c r="F182" s="60">
        <f t="shared" si="471"/>
        <v>0</v>
      </c>
      <c r="G182" s="57"/>
      <c r="H182" s="72"/>
      <c r="I182" s="89"/>
      <c r="J182" s="90"/>
      <c r="K182" s="60">
        <f t="shared" si="474"/>
        <v>0</v>
      </c>
      <c r="L182" s="57"/>
      <c r="M182" s="72"/>
      <c r="N182" s="89">
        <v>0</v>
      </c>
      <c r="O182" s="90">
        <v>0</v>
      </c>
      <c r="P182" s="61">
        <f t="shared" si="477"/>
        <v>0</v>
      </c>
      <c r="Q182" s="57"/>
      <c r="R182" s="91"/>
      <c r="S182" s="92"/>
      <c r="T182" s="57"/>
      <c r="U182" s="91"/>
      <c r="V182" s="57"/>
      <c r="W182" s="72"/>
      <c r="X182" s="72">
        <f t="shared" si="502"/>
        <v>0</v>
      </c>
      <c r="Y182" s="73">
        <f t="shared" si="503"/>
        <v>0</v>
      </c>
      <c r="Z182" s="60">
        <f t="shared" si="481"/>
        <v>0</v>
      </c>
      <c r="AA182" s="57"/>
      <c r="AB182" s="72"/>
      <c r="AC182" s="91"/>
      <c r="AD182" s="270"/>
      <c r="AE182" s="60">
        <f t="shared" si="484"/>
        <v>0</v>
      </c>
      <c r="AF182" s="57"/>
      <c r="AG182" s="91"/>
      <c r="AH182" s="92"/>
      <c r="AI182" s="57"/>
      <c r="AJ182" s="91"/>
      <c r="AK182" s="92"/>
      <c r="AL182" s="57"/>
      <c r="AM182" s="91"/>
      <c r="AN182" s="92"/>
      <c r="AO182" s="57"/>
      <c r="AP182" s="91"/>
      <c r="AQ182" s="92"/>
      <c r="AR182" s="77"/>
      <c r="AS182" s="50"/>
      <c r="AT182" s="57"/>
      <c r="AU182" s="72"/>
      <c r="AV182" s="72">
        <f t="shared" si="504"/>
        <v>0</v>
      </c>
      <c r="AW182" s="73">
        <f t="shared" si="504"/>
        <v>0</v>
      </c>
      <c r="AX182" s="65"/>
      <c r="AY182" s="73"/>
      <c r="AZ182" s="73">
        <f t="shared" si="491"/>
        <v>0</v>
      </c>
      <c r="BA182" s="73">
        <f t="shared" si="491"/>
        <v>0</v>
      </c>
      <c r="BB182" s="57"/>
      <c r="BC182" s="72"/>
      <c r="BD182" s="72">
        <f t="shared" si="505"/>
        <v>0</v>
      </c>
      <c r="BE182" s="73">
        <f t="shared" si="505"/>
        <v>0</v>
      </c>
      <c r="BF182" s="65">
        <f t="shared" si="494"/>
        <v>0</v>
      </c>
      <c r="BG182" s="73">
        <f t="shared" si="495"/>
        <v>0</v>
      </c>
      <c r="BH182" s="79">
        <f t="shared" si="496"/>
        <v>0</v>
      </c>
      <c r="BI182" s="78"/>
      <c r="BJ182" s="50"/>
      <c r="BK182" s="57"/>
      <c r="BL182" s="72"/>
      <c r="BM182" s="72">
        <f t="shared" si="506"/>
        <v>0</v>
      </c>
      <c r="BN182" s="73">
        <f t="shared" si="506"/>
        <v>0</v>
      </c>
      <c r="BO182" s="57"/>
      <c r="BP182" s="72"/>
      <c r="BQ182" s="73">
        <f t="shared" si="507"/>
        <v>0</v>
      </c>
      <c r="BR182" s="79">
        <f t="shared" si="507"/>
        <v>0</v>
      </c>
      <c r="BS182" s="50"/>
      <c r="BT182" s="57"/>
      <c r="BU182" s="72"/>
      <c r="BV182" s="72">
        <f t="shared" si="508"/>
        <v>0</v>
      </c>
      <c r="BW182" s="73">
        <f t="shared" si="508"/>
        <v>0</v>
      </c>
      <c r="BX182" s="65"/>
      <c r="BY182" s="73"/>
      <c r="BZ182" s="73">
        <f t="shared" si="501"/>
        <v>0</v>
      </c>
      <c r="CA182" s="79">
        <f t="shared" si="501"/>
        <v>0</v>
      </c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</row>
    <row r="183" spans="1:130" ht="20" hidden="1" outlineLevel="1" x14ac:dyDescent="0.4">
      <c r="A183" s="69" t="s">
        <v>48</v>
      </c>
      <c r="B183" s="57"/>
      <c r="C183" s="72"/>
      <c r="D183" s="89">
        <v>0</v>
      </c>
      <c r="E183" s="90">
        <v>0</v>
      </c>
      <c r="F183" s="60">
        <f t="shared" si="471"/>
        <v>0</v>
      </c>
      <c r="G183" s="57"/>
      <c r="H183" s="72"/>
      <c r="I183" s="89"/>
      <c r="J183" s="90"/>
      <c r="K183" s="60">
        <f t="shared" si="474"/>
        <v>0</v>
      </c>
      <c r="L183" s="57"/>
      <c r="M183" s="72"/>
      <c r="N183" s="89">
        <v>0</v>
      </c>
      <c r="O183" s="90">
        <v>0</v>
      </c>
      <c r="P183" s="61">
        <f t="shared" si="477"/>
        <v>0</v>
      </c>
      <c r="Q183" s="57"/>
      <c r="R183" s="91"/>
      <c r="S183" s="92"/>
      <c r="T183" s="57"/>
      <c r="U183" s="91"/>
      <c r="V183" s="57"/>
      <c r="W183" s="72"/>
      <c r="X183" s="72">
        <f t="shared" si="502"/>
        <v>0</v>
      </c>
      <c r="Y183" s="73">
        <f t="shared" si="503"/>
        <v>0</v>
      </c>
      <c r="Z183" s="60">
        <f t="shared" si="481"/>
        <v>0</v>
      </c>
      <c r="AA183" s="57"/>
      <c r="AB183" s="72"/>
      <c r="AC183" s="91"/>
      <c r="AD183" s="270"/>
      <c r="AE183" s="60">
        <f t="shared" si="484"/>
        <v>0</v>
      </c>
      <c r="AF183" s="57"/>
      <c r="AG183" s="91"/>
      <c r="AH183" s="92"/>
      <c r="AI183" s="57"/>
      <c r="AJ183" s="91"/>
      <c r="AK183" s="92"/>
      <c r="AL183" s="57"/>
      <c r="AM183" s="91"/>
      <c r="AN183" s="92"/>
      <c r="AO183" s="57"/>
      <c r="AP183" s="91"/>
      <c r="AQ183" s="92"/>
      <c r="AR183" s="77"/>
      <c r="AS183" s="50"/>
      <c r="AT183" s="57"/>
      <c r="AU183" s="72"/>
      <c r="AV183" s="72">
        <f t="shared" si="504"/>
        <v>0</v>
      </c>
      <c r="AW183" s="73">
        <f t="shared" si="504"/>
        <v>0</v>
      </c>
      <c r="AX183" s="65"/>
      <c r="AY183" s="73"/>
      <c r="AZ183" s="73">
        <f t="shared" si="491"/>
        <v>0</v>
      </c>
      <c r="BA183" s="73">
        <f t="shared" si="491"/>
        <v>0</v>
      </c>
      <c r="BB183" s="57"/>
      <c r="BC183" s="72"/>
      <c r="BD183" s="72">
        <f t="shared" si="505"/>
        <v>0</v>
      </c>
      <c r="BE183" s="73">
        <f t="shared" si="505"/>
        <v>0</v>
      </c>
      <c r="BF183" s="65">
        <f t="shared" si="494"/>
        <v>0</v>
      </c>
      <c r="BG183" s="73">
        <f t="shared" si="495"/>
        <v>0</v>
      </c>
      <c r="BH183" s="79">
        <f t="shared" si="496"/>
        <v>0</v>
      </c>
      <c r="BI183" s="78"/>
      <c r="BJ183" s="50"/>
      <c r="BK183" s="57"/>
      <c r="BL183" s="72"/>
      <c r="BM183" s="72">
        <f t="shared" si="506"/>
        <v>0</v>
      </c>
      <c r="BN183" s="73">
        <f t="shared" si="506"/>
        <v>0</v>
      </c>
      <c r="BO183" s="57"/>
      <c r="BP183" s="72"/>
      <c r="BQ183" s="73">
        <f t="shared" si="507"/>
        <v>0</v>
      </c>
      <c r="BR183" s="79">
        <f t="shared" si="507"/>
        <v>0</v>
      </c>
      <c r="BS183" s="50"/>
      <c r="BT183" s="57"/>
      <c r="BU183" s="72"/>
      <c r="BV183" s="72">
        <f t="shared" si="508"/>
        <v>0</v>
      </c>
      <c r="BW183" s="73">
        <f t="shared" si="508"/>
        <v>0</v>
      </c>
      <c r="BX183" s="65"/>
      <c r="BY183" s="73"/>
      <c r="BZ183" s="73">
        <f t="shared" si="501"/>
        <v>0</v>
      </c>
      <c r="CA183" s="79">
        <f t="shared" si="501"/>
        <v>0</v>
      </c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</row>
    <row r="184" spans="1:130" ht="20" hidden="1" outlineLevel="1" x14ac:dyDescent="0.4">
      <c r="A184" s="69" t="s">
        <v>49</v>
      </c>
      <c r="B184" s="57"/>
      <c r="C184" s="72"/>
      <c r="D184" s="89">
        <v>0</v>
      </c>
      <c r="E184" s="90">
        <v>0</v>
      </c>
      <c r="F184" s="60">
        <f t="shared" si="471"/>
        <v>0</v>
      </c>
      <c r="G184" s="57"/>
      <c r="H184" s="72"/>
      <c r="I184" s="89"/>
      <c r="J184" s="90"/>
      <c r="K184" s="60">
        <f t="shared" si="474"/>
        <v>0</v>
      </c>
      <c r="L184" s="57"/>
      <c r="M184" s="72"/>
      <c r="N184" s="89">
        <v>0</v>
      </c>
      <c r="O184" s="90">
        <v>0</v>
      </c>
      <c r="P184" s="61">
        <f t="shared" si="477"/>
        <v>0</v>
      </c>
      <c r="Q184" s="57"/>
      <c r="R184" s="91"/>
      <c r="S184" s="92"/>
      <c r="T184" s="57"/>
      <c r="U184" s="91"/>
      <c r="V184" s="57"/>
      <c r="W184" s="72"/>
      <c r="X184" s="72">
        <f t="shared" si="502"/>
        <v>0</v>
      </c>
      <c r="Y184" s="73">
        <f t="shared" si="503"/>
        <v>0</v>
      </c>
      <c r="Z184" s="60">
        <f t="shared" si="481"/>
        <v>0</v>
      </c>
      <c r="AA184" s="57"/>
      <c r="AB184" s="72"/>
      <c r="AC184" s="91"/>
      <c r="AD184" s="270"/>
      <c r="AE184" s="60">
        <f t="shared" si="484"/>
        <v>0</v>
      </c>
      <c r="AF184" s="57"/>
      <c r="AG184" s="91"/>
      <c r="AH184" s="92"/>
      <c r="AI184" s="57"/>
      <c r="AJ184" s="91"/>
      <c r="AK184" s="92"/>
      <c r="AL184" s="57"/>
      <c r="AM184" s="91"/>
      <c r="AN184" s="92"/>
      <c r="AO184" s="57"/>
      <c r="AP184" s="91"/>
      <c r="AQ184" s="92"/>
      <c r="AR184" s="77"/>
      <c r="AS184" s="50"/>
      <c r="AT184" s="57"/>
      <c r="AU184" s="72"/>
      <c r="AV184" s="72">
        <f t="shared" si="504"/>
        <v>0</v>
      </c>
      <c r="AW184" s="73">
        <f t="shared" si="504"/>
        <v>0</v>
      </c>
      <c r="AX184" s="65"/>
      <c r="AY184" s="73"/>
      <c r="AZ184" s="73">
        <f t="shared" si="491"/>
        <v>0</v>
      </c>
      <c r="BA184" s="73">
        <f t="shared" si="491"/>
        <v>0</v>
      </c>
      <c r="BB184" s="57"/>
      <c r="BC184" s="72"/>
      <c r="BD184" s="72">
        <f t="shared" si="505"/>
        <v>0</v>
      </c>
      <c r="BE184" s="73">
        <f t="shared" si="505"/>
        <v>0</v>
      </c>
      <c r="BF184" s="65">
        <f t="shared" si="494"/>
        <v>0</v>
      </c>
      <c r="BG184" s="73">
        <f t="shared" si="495"/>
        <v>0</v>
      </c>
      <c r="BH184" s="79">
        <f t="shared" si="496"/>
        <v>0</v>
      </c>
      <c r="BI184" s="78"/>
      <c r="BJ184" s="50"/>
      <c r="BK184" s="57"/>
      <c r="BL184" s="72"/>
      <c r="BM184" s="72">
        <f t="shared" si="506"/>
        <v>0</v>
      </c>
      <c r="BN184" s="73">
        <f t="shared" si="506"/>
        <v>0</v>
      </c>
      <c r="BO184" s="57"/>
      <c r="BP184" s="72"/>
      <c r="BQ184" s="73">
        <f t="shared" si="507"/>
        <v>0</v>
      </c>
      <c r="BR184" s="79">
        <f t="shared" si="507"/>
        <v>0</v>
      </c>
      <c r="BS184" s="50"/>
      <c r="BT184" s="57"/>
      <c r="BU184" s="72"/>
      <c r="BV184" s="72">
        <f t="shared" si="508"/>
        <v>0</v>
      </c>
      <c r="BW184" s="73">
        <f t="shared" si="508"/>
        <v>0</v>
      </c>
      <c r="BX184" s="65"/>
      <c r="BY184" s="73"/>
      <c r="BZ184" s="73">
        <f t="shared" si="501"/>
        <v>0</v>
      </c>
      <c r="CA184" s="79">
        <f t="shared" si="501"/>
        <v>0</v>
      </c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</row>
    <row r="185" spans="1:130" ht="20" hidden="1" outlineLevel="1" x14ac:dyDescent="0.4">
      <c r="A185" s="70" t="s">
        <v>50</v>
      </c>
      <c r="B185" s="57"/>
      <c r="C185" s="72"/>
      <c r="D185" s="89">
        <v>0</v>
      </c>
      <c r="E185" s="90">
        <v>0</v>
      </c>
      <c r="F185" s="60">
        <f t="shared" si="471"/>
        <v>0</v>
      </c>
      <c r="G185" s="57"/>
      <c r="H185" s="72"/>
      <c r="I185" s="89"/>
      <c r="J185" s="90"/>
      <c r="K185" s="60">
        <f t="shared" si="474"/>
        <v>0</v>
      </c>
      <c r="L185" s="57"/>
      <c r="M185" s="72"/>
      <c r="N185" s="89"/>
      <c r="O185" s="90"/>
      <c r="P185" s="61">
        <f t="shared" si="477"/>
        <v>0</v>
      </c>
      <c r="Q185" s="57"/>
      <c r="R185" s="91"/>
      <c r="S185" s="92"/>
      <c r="T185" s="57"/>
      <c r="U185" s="91"/>
      <c r="V185" s="57"/>
      <c r="W185" s="72"/>
      <c r="X185" s="72">
        <f t="shared" si="502"/>
        <v>0</v>
      </c>
      <c r="Y185" s="73">
        <f t="shared" si="503"/>
        <v>0</v>
      </c>
      <c r="Z185" s="60">
        <f t="shared" si="481"/>
        <v>0</v>
      </c>
      <c r="AA185" s="57"/>
      <c r="AB185" s="72"/>
      <c r="AC185" s="91"/>
      <c r="AD185" s="270"/>
      <c r="AE185" s="60">
        <f t="shared" si="484"/>
        <v>0</v>
      </c>
      <c r="AF185" s="57"/>
      <c r="AG185" s="91"/>
      <c r="AH185" s="92"/>
      <c r="AI185" s="57"/>
      <c r="AJ185" s="91"/>
      <c r="AK185" s="92"/>
      <c r="AL185" s="57"/>
      <c r="AM185" s="91"/>
      <c r="AN185" s="92"/>
      <c r="AO185" s="57"/>
      <c r="AP185" s="91"/>
      <c r="AQ185" s="92"/>
      <c r="AR185" s="77"/>
      <c r="AS185" s="50"/>
      <c r="AT185" s="57"/>
      <c r="AU185" s="72"/>
      <c r="AV185" s="72">
        <f t="shared" si="504"/>
        <v>0</v>
      </c>
      <c r="AW185" s="73">
        <f t="shared" si="504"/>
        <v>0</v>
      </c>
      <c r="AX185" s="65"/>
      <c r="AY185" s="73"/>
      <c r="AZ185" s="73">
        <f t="shared" si="491"/>
        <v>0</v>
      </c>
      <c r="BA185" s="73">
        <f t="shared" si="491"/>
        <v>0</v>
      </c>
      <c r="BB185" s="57"/>
      <c r="BC185" s="72"/>
      <c r="BD185" s="72">
        <f t="shared" si="505"/>
        <v>0</v>
      </c>
      <c r="BE185" s="73">
        <f t="shared" si="505"/>
        <v>0</v>
      </c>
      <c r="BF185" s="65">
        <f t="shared" si="494"/>
        <v>0</v>
      </c>
      <c r="BG185" s="73">
        <f t="shared" si="495"/>
        <v>0</v>
      </c>
      <c r="BH185" s="79">
        <f t="shared" si="496"/>
        <v>0</v>
      </c>
      <c r="BI185" s="78"/>
      <c r="BJ185" s="50"/>
      <c r="BK185" s="57"/>
      <c r="BL185" s="72"/>
      <c r="BM185" s="72">
        <f t="shared" si="506"/>
        <v>0</v>
      </c>
      <c r="BN185" s="73">
        <f t="shared" si="506"/>
        <v>0</v>
      </c>
      <c r="BO185" s="57"/>
      <c r="BP185" s="72"/>
      <c r="BQ185" s="73">
        <f t="shared" si="507"/>
        <v>0</v>
      </c>
      <c r="BR185" s="79">
        <f t="shared" si="507"/>
        <v>0</v>
      </c>
      <c r="BS185" s="50"/>
      <c r="BT185" s="57"/>
      <c r="BU185" s="72"/>
      <c r="BV185" s="72">
        <f t="shared" si="508"/>
        <v>0</v>
      </c>
      <c r="BW185" s="73">
        <f t="shared" si="508"/>
        <v>0</v>
      </c>
      <c r="BX185" s="65"/>
      <c r="BY185" s="73"/>
      <c r="BZ185" s="73">
        <f t="shared" si="501"/>
        <v>0</v>
      </c>
      <c r="CA185" s="79">
        <f t="shared" si="501"/>
        <v>0</v>
      </c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</row>
    <row r="186" spans="1:130" ht="20" hidden="1" outlineLevel="1" x14ac:dyDescent="0.4">
      <c r="A186" s="70" t="s">
        <v>51</v>
      </c>
      <c r="B186" s="57"/>
      <c r="C186" s="72"/>
      <c r="D186" s="89">
        <v>0</v>
      </c>
      <c r="E186" s="90">
        <v>0</v>
      </c>
      <c r="F186" s="60">
        <f t="shared" si="471"/>
        <v>0</v>
      </c>
      <c r="G186" s="57"/>
      <c r="H186" s="72"/>
      <c r="I186" s="89"/>
      <c r="J186" s="90"/>
      <c r="K186" s="60">
        <f t="shared" si="474"/>
        <v>0</v>
      </c>
      <c r="L186" s="57"/>
      <c r="M186" s="72"/>
      <c r="N186" s="89"/>
      <c r="O186" s="90"/>
      <c r="P186" s="61">
        <f t="shared" si="477"/>
        <v>0</v>
      </c>
      <c r="Q186" s="57"/>
      <c r="R186" s="91"/>
      <c r="S186" s="92"/>
      <c r="T186" s="57"/>
      <c r="U186" s="91"/>
      <c r="V186" s="57"/>
      <c r="W186" s="72"/>
      <c r="X186" s="72">
        <f t="shared" si="502"/>
        <v>0</v>
      </c>
      <c r="Y186" s="73">
        <f t="shared" si="503"/>
        <v>0</v>
      </c>
      <c r="Z186" s="60">
        <f t="shared" si="481"/>
        <v>0</v>
      </c>
      <c r="AA186" s="57"/>
      <c r="AB186" s="72"/>
      <c r="AC186" s="91"/>
      <c r="AD186" s="270"/>
      <c r="AE186" s="60">
        <f t="shared" si="484"/>
        <v>0</v>
      </c>
      <c r="AF186" s="57"/>
      <c r="AG186" s="91"/>
      <c r="AH186" s="92"/>
      <c r="AI186" s="57"/>
      <c r="AJ186" s="91"/>
      <c r="AK186" s="92"/>
      <c r="AL186" s="57"/>
      <c r="AM186" s="91"/>
      <c r="AN186" s="92"/>
      <c r="AO186" s="57"/>
      <c r="AP186" s="91"/>
      <c r="AQ186" s="92"/>
      <c r="AR186" s="77"/>
      <c r="AS186" s="50"/>
      <c r="AT186" s="57"/>
      <c r="AU186" s="72"/>
      <c r="AV186" s="72">
        <f t="shared" si="504"/>
        <v>0</v>
      </c>
      <c r="AW186" s="73">
        <f t="shared" si="504"/>
        <v>0</v>
      </c>
      <c r="AX186" s="65"/>
      <c r="AY186" s="73"/>
      <c r="AZ186" s="73">
        <f t="shared" si="491"/>
        <v>0</v>
      </c>
      <c r="BA186" s="73">
        <f t="shared" si="491"/>
        <v>0</v>
      </c>
      <c r="BB186" s="57"/>
      <c r="BC186" s="72"/>
      <c r="BD186" s="72">
        <f t="shared" si="505"/>
        <v>0</v>
      </c>
      <c r="BE186" s="73">
        <f t="shared" si="505"/>
        <v>0</v>
      </c>
      <c r="BF186" s="65">
        <f t="shared" si="494"/>
        <v>0</v>
      </c>
      <c r="BG186" s="73">
        <f t="shared" si="495"/>
        <v>0</v>
      </c>
      <c r="BH186" s="79">
        <f t="shared" si="496"/>
        <v>0</v>
      </c>
      <c r="BI186" s="78"/>
      <c r="BJ186" s="50"/>
      <c r="BK186" s="57"/>
      <c r="BL186" s="72"/>
      <c r="BM186" s="72">
        <f t="shared" si="506"/>
        <v>0</v>
      </c>
      <c r="BN186" s="73">
        <f t="shared" si="506"/>
        <v>0</v>
      </c>
      <c r="BO186" s="57"/>
      <c r="BP186" s="72"/>
      <c r="BQ186" s="73">
        <f t="shared" si="507"/>
        <v>0</v>
      </c>
      <c r="BR186" s="79">
        <f t="shared" si="507"/>
        <v>0</v>
      </c>
      <c r="BS186" s="50"/>
      <c r="BT186" s="57"/>
      <c r="BU186" s="72"/>
      <c r="BV186" s="72">
        <f t="shared" si="508"/>
        <v>0</v>
      </c>
      <c r="BW186" s="73">
        <f t="shared" si="508"/>
        <v>0</v>
      </c>
      <c r="BX186" s="65"/>
      <c r="BY186" s="73"/>
      <c r="BZ186" s="73">
        <f t="shared" si="501"/>
        <v>0</v>
      </c>
      <c r="CA186" s="79">
        <f t="shared" si="501"/>
        <v>0</v>
      </c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</row>
    <row r="187" spans="1:130" ht="20" hidden="1" outlineLevel="1" x14ac:dyDescent="0.4">
      <c r="A187" s="69" t="s">
        <v>52</v>
      </c>
      <c r="B187" s="57"/>
      <c r="C187" s="89">
        <v>0</v>
      </c>
      <c r="D187" s="72"/>
      <c r="E187" s="73"/>
      <c r="F187" s="76"/>
      <c r="G187" s="57"/>
      <c r="H187" s="89"/>
      <c r="I187" s="72"/>
      <c r="J187" s="73"/>
      <c r="K187" s="76"/>
      <c r="L187" s="57"/>
      <c r="M187" s="89"/>
      <c r="N187" s="72"/>
      <c r="O187" s="73"/>
      <c r="P187" s="80"/>
      <c r="Q187" s="93"/>
      <c r="R187" s="72"/>
      <c r="S187" s="76"/>
      <c r="T187" s="93"/>
      <c r="U187" s="72"/>
      <c r="V187" s="57"/>
      <c r="W187" s="72">
        <f>M187+Q187-T187</f>
        <v>0</v>
      </c>
      <c r="X187" s="72"/>
      <c r="Y187" s="73"/>
      <c r="Z187" s="76"/>
      <c r="AA187" s="57"/>
      <c r="AB187" s="91"/>
      <c r="AC187" s="72"/>
      <c r="AD187" s="73"/>
      <c r="AE187" s="76"/>
      <c r="AF187" s="93"/>
      <c r="AG187" s="72"/>
      <c r="AH187" s="76"/>
      <c r="AI187" s="93"/>
      <c r="AJ187" s="72"/>
      <c r="AK187" s="76"/>
      <c r="AL187" s="93"/>
      <c r="AM187" s="72"/>
      <c r="AN187" s="76"/>
      <c r="AO187" s="93"/>
      <c r="AP187" s="72"/>
      <c r="AQ187" s="76"/>
      <c r="AR187" s="77"/>
      <c r="AS187" s="50"/>
      <c r="AT187" s="57"/>
      <c r="AU187" s="72">
        <f>AB187-M187</f>
        <v>0</v>
      </c>
      <c r="AV187" s="72"/>
      <c r="AW187" s="73"/>
      <c r="AX187" s="65"/>
      <c r="AY187" s="73">
        <f>IF(M187=0,0,AB187/M187*100)</f>
        <v>0</v>
      </c>
      <c r="AZ187" s="73"/>
      <c r="BA187" s="73"/>
      <c r="BB187" s="57"/>
      <c r="BC187" s="72">
        <f>AB187-M187-AF187-AI187-AL187-AO187</f>
        <v>0</v>
      </c>
      <c r="BD187" s="72"/>
      <c r="BE187" s="73"/>
      <c r="BF187" s="57"/>
      <c r="BG187" s="72"/>
      <c r="BH187" s="76"/>
      <c r="BI187" s="78"/>
      <c r="BJ187" s="50"/>
      <c r="BK187" s="57"/>
      <c r="BL187" s="72">
        <f>AB187-W187</f>
        <v>0</v>
      </c>
      <c r="BM187" s="72"/>
      <c r="BN187" s="73"/>
      <c r="BO187" s="57"/>
      <c r="BP187" s="73">
        <f>IF(W187=0,0,AB187/W187*100)</f>
        <v>0</v>
      </c>
      <c r="BQ187" s="72"/>
      <c r="BR187" s="79"/>
      <c r="BS187" s="50"/>
      <c r="BT187" s="57"/>
      <c r="BU187" s="72">
        <f>AB187-C187</f>
        <v>0</v>
      </c>
      <c r="BV187" s="72"/>
      <c r="BW187" s="73"/>
      <c r="BX187" s="65"/>
      <c r="BY187" s="73">
        <f>IF(C187=0,0,AB187/C187*100)</f>
        <v>0</v>
      </c>
      <c r="BZ187" s="73"/>
      <c r="CA187" s="79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</row>
    <row r="188" spans="1:130" ht="9" hidden="1" customHeight="1" collapsed="1" x14ac:dyDescent="0.4">
      <c r="A188" s="96"/>
      <c r="B188" s="57"/>
      <c r="C188" s="72"/>
      <c r="D188" s="72"/>
      <c r="E188" s="73"/>
      <c r="F188" s="76"/>
      <c r="G188" s="57"/>
      <c r="H188" s="72"/>
      <c r="I188" s="72"/>
      <c r="J188" s="73"/>
      <c r="K188" s="76"/>
      <c r="L188" s="57"/>
      <c r="M188" s="72"/>
      <c r="N188" s="72"/>
      <c r="O188" s="73"/>
      <c r="P188" s="80"/>
      <c r="Q188" s="57"/>
      <c r="R188" s="72"/>
      <c r="S188" s="76"/>
      <c r="T188" s="57"/>
      <c r="U188" s="72"/>
      <c r="V188" s="57"/>
      <c r="W188" s="72"/>
      <c r="X188" s="72"/>
      <c r="Y188" s="73"/>
      <c r="Z188" s="76"/>
      <c r="AA188" s="57"/>
      <c r="AB188" s="72"/>
      <c r="AC188" s="72"/>
      <c r="AD188" s="73"/>
      <c r="AE188" s="76"/>
      <c r="AF188" s="57"/>
      <c r="AG188" s="72"/>
      <c r="AH188" s="76"/>
      <c r="AI188" s="57"/>
      <c r="AJ188" s="72"/>
      <c r="AK188" s="76"/>
      <c r="AL188" s="57"/>
      <c r="AM188" s="72"/>
      <c r="AN188" s="76"/>
      <c r="AO188" s="57"/>
      <c r="AP188" s="72"/>
      <c r="AQ188" s="76"/>
      <c r="AR188" s="77"/>
      <c r="AS188" s="50"/>
      <c r="AT188" s="57"/>
      <c r="AU188" s="72"/>
      <c r="AV188" s="72"/>
      <c r="AW188" s="73"/>
      <c r="AX188" s="65"/>
      <c r="AY188" s="73"/>
      <c r="AZ188" s="73"/>
      <c r="BA188" s="73"/>
      <c r="BB188" s="57"/>
      <c r="BC188" s="72"/>
      <c r="BD188" s="72"/>
      <c r="BE188" s="73"/>
      <c r="BF188" s="57"/>
      <c r="BG188" s="72"/>
      <c r="BH188" s="76"/>
      <c r="BI188" s="78"/>
      <c r="BJ188" s="50"/>
      <c r="BK188" s="57"/>
      <c r="BL188" s="72"/>
      <c r="BM188" s="72"/>
      <c r="BN188" s="73"/>
      <c r="BO188" s="57"/>
      <c r="BP188" s="72"/>
      <c r="BQ188" s="72"/>
      <c r="BR188" s="79"/>
      <c r="BS188" s="50"/>
      <c r="BT188" s="57"/>
      <c r="BU188" s="72"/>
      <c r="BV188" s="72"/>
      <c r="BW188" s="73"/>
      <c r="BX188" s="65"/>
      <c r="BY188" s="73"/>
      <c r="BZ188" s="73"/>
      <c r="CA188" s="79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</row>
    <row r="189" spans="1:130" s="55" customFormat="1" ht="27.75" customHeight="1" x14ac:dyDescent="0.25">
      <c r="A189" s="81" t="s">
        <v>66</v>
      </c>
      <c r="B189" s="62">
        <f>C189+D189</f>
        <v>6955928</v>
      </c>
      <c r="C189" s="82">
        <v>42620</v>
      </c>
      <c r="D189" s="58">
        <f>D190+D193+SUM(D196:D198)</f>
        <v>6913308</v>
      </c>
      <c r="E189" s="59">
        <f>E190+E193+SUM(E196:E198)</f>
        <v>13.76</v>
      </c>
      <c r="F189" s="60">
        <f t="shared" ref="F189:F198" si="509">IF(E189=0,0,ROUND(D189/E189/12,0))</f>
        <v>41868</v>
      </c>
      <c r="G189" s="62">
        <f>H189+I189</f>
        <v>6943108</v>
      </c>
      <c r="H189" s="82">
        <v>29800</v>
      </c>
      <c r="I189" s="58">
        <f t="shared" ref="I189" si="510">I190+I193+SUM(I196:I198)</f>
        <v>6913308</v>
      </c>
      <c r="J189" s="59">
        <f t="shared" ref="J189" si="511">J190+J193+SUM(J196:J198)</f>
        <v>15</v>
      </c>
      <c r="K189" s="60">
        <f t="shared" ref="K189:K198" si="512">IF(J189=0,0,ROUND(I189/J189/12,0))</f>
        <v>38407</v>
      </c>
      <c r="L189" s="62">
        <f>M189+N189</f>
        <v>6943108</v>
      </c>
      <c r="M189" s="82">
        <v>29800</v>
      </c>
      <c r="N189" s="58">
        <f t="shared" ref="N189" si="513">N190+N193+SUM(N196:N198)</f>
        <v>6913308</v>
      </c>
      <c r="O189" s="59">
        <f t="shared" ref="O189" si="514">O190+O193+SUM(O196:O198)</f>
        <v>15</v>
      </c>
      <c r="P189" s="61">
        <f t="shared" ref="P189:P198" si="515">IF(O189=0,0,ROUND(N189/O189/12,0))</f>
        <v>38407</v>
      </c>
      <c r="Q189" s="83">
        <v>0</v>
      </c>
      <c r="R189" s="58">
        <f t="shared" ref="R189" si="516">R190+R193+SUM(R196:R198)</f>
        <v>0</v>
      </c>
      <c r="S189" s="63">
        <f t="shared" ref="S189" si="517">S190+S193+SUM(S196:S198)</f>
        <v>0</v>
      </c>
      <c r="T189" s="83">
        <v>0</v>
      </c>
      <c r="U189" s="58">
        <f>U190+U193+SUM(U196:U198)</f>
        <v>24770</v>
      </c>
      <c r="V189" s="62">
        <f>W189+X189</f>
        <v>6918338</v>
      </c>
      <c r="W189" s="58">
        <f>M189+Q189-T189</f>
        <v>29800</v>
      </c>
      <c r="X189" s="58">
        <f t="shared" ref="X189:Y189" si="518">X190+X193+SUM(X196:X198)</f>
        <v>6888538</v>
      </c>
      <c r="Y189" s="59">
        <f t="shared" si="518"/>
        <v>15</v>
      </c>
      <c r="Z189" s="60">
        <f t="shared" ref="Z189:Z198" si="519">IF(Y189=0,0,ROUND(X189/Y189/12,0))</f>
        <v>38270</v>
      </c>
      <c r="AA189" s="62">
        <f>AB189+AC189</f>
        <v>6912538</v>
      </c>
      <c r="AB189" s="84">
        <v>24000</v>
      </c>
      <c r="AC189" s="58">
        <f t="shared" ref="AC189" si="520">AC190+AC193+SUM(AC196:AC198)</f>
        <v>6888538</v>
      </c>
      <c r="AD189" s="59">
        <f t="shared" ref="AD189" si="521">AD190+AD193+SUM(AD196:AD198)</f>
        <v>14.42</v>
      </c>
      <c r="AE189" s="60">
        <f t="shared" ref="AE189:AE198" si="522">IF(AD189=0,0,ROUND(AC189/AD189/12,0))</f>
        <v>39809</v>
      </c>
      <c r="AF189" s="83">
        <v>0</v>
      </c>
      <c r="AG189" s="58">
        <f t="shared" ref="AG189" si="523">AG190+AG193+SUM(AG196:AG198)</f>
        <v>0</v>
      </c>
      <c r="AH189" s="63">
        <f t="shared" ref="AH189" si="524">AH190+AH193+SUM(AH196:AH198)</f>
        <v>0</v>
      </c>
      <c r="AI189" s="83"/>
      <c r="AJ189" s="58">
        <f t="shared" ref="AJ189:AK189" si="525">AJ190+AJ193+SUM(AJ196:AJ198)</f>
        <v>0</v>
      </c>
      <c r="AK189" s="63">
        <f t="shared" si="525"/>
        <v>0</v>
      </c>
      <c r="AL189" s="83"/>
      <c r="AM189" s="58">
        <f t="shared" ref="AM189:AN189" si="526">AM190+AM193+SUM(AM196:AM198)</f>
        <v>0</v>
      </c>
      <c r="AN189" s="63">
        <f t="shared" si="526"/>
        <v>0</v>
      </c>
      <c r="AO189" s="83"/>
      <c r="AP189" s="58">
        <f t="shared" ref="AP189:AQ189" si="527">AP190+AP193+SUM(AP196:AP198)</f>
        <v>0</v>
      </c>
      <c r="AQ189" s="63">
        <f t="shared" si="527"/>
        <v>0</v>
      </c>
      <c r="AR189" s="64"/>
      <c r="AS189" s="50"/>
      <c r="AT189" s="62">
        <f>AU189+AV189</f>
        <v>-30570</v>
      </c>
      <c r="AU189" s="58">
        <f>AB189-M189</f>
        <v>-5800</v>
      </c>
      <c r="AV189" s="58">
        <f t="shared" ref="AV189:AW189" si="528">AV190+AV193+SUM(AV196:AV198)</f>
        <v>-24770</v>
      </c>
      <c r="AW189" s="59">
        <f t="shared" si="528"/>
        <v>-0.58000000000000007</v>
      </c>
      <c r="AX189" s="66">
        <f>IF(L189=0,0,AA189/L189*100)</f>
        <v>99.559707266544024</v>
      </c>
      <c r="AY189" s="59">
        <f>IF(M189=0,0,AB189/M189*100)</f>
        <v>80.536912751677846</v>
      </c>
      <c r="AZ189" s="59">
        <f>IF(N189=0,0,AC189/N189*100)</f>
        <v>99.641705533732903</v>
      </c>
      <c r="BA189" s="59">
        <f>IF(O189=0,0,AD189/O189*100)</f>
        <v>96.13333333333334</v>
      </c>
      <c r="BB189" s="62">
        <f>BC189+BD189</f>
        <v>-30570</v>
      </c>
      <c r="BC189" s="58">
        <f>AB189-M189-AF189-AI189-AL189-AO189</f>
        <v>-5800</v>
      </c>
      <c r="BD189" s="58">
        <f t="shared" ref="BD189" si="529">BD190+BD193+SUM(BD196:BD198)</f>
        <v>-24770</v>
      </c>
      <c r="BE189" s="59">
        <f t="shared" ref="BE189" si="530">BE190+BE193+SUM(BE196:BE198)</f>
        <v>-0.58000000000000007</v>
      </c>
      <c r="BF189" s="66">
        <f>IF(F189=0,0,AE189/F189*100)</f>
        <v>95.082162988439862</v>
      </c>
      <c r="BG189" s="59">
        <f>IF(K189=0,0,AE189/K189*100)</f>
        <v>103.6503762334991</v>
      </c>
      <c r="BH189" s="67">
        <f>IF(P189=0,0,AE189/P189*100)</f>
        <v>103.6503762334991</v>
      </c>
      <c r="BI189" s="68"/>
      <c r="BJ189" s="50"/>
      <c r="BK189" s="62">
        <f>BL189+BM189</f>
        <v>-5800</v>
      </c>
      <c r="BL189" s="58">
        <f>AB189-W189</f>
        <v>-5800</v>
      </c>
      <c r="BM189" s="58">
        <f t="shared" ref="BM189" si="531">BM190+BM193+SUM(BM196:BM198)</f>
        <v>0</v>
      </c>
      <c r="BN189" s="59">
        <f t="shared" ref="BN189" si="532">BN190+BN193+SUM(BN196:BN198)</f>
        <v>-0.58000000000000007</v>
      </c>
      <c r="BO189" s="66">
        <f>IF(V189=0,0,AA189/V189*100)</f>
        <v>99.916164836121041</v>
      </c>
      <c r="BP189" s="59">
        <f>IF(W189=0,0,AB189/W189*100)</f>
        <v>80.536912751677846</v>
      </c>
      <c r="BQ189" s="59">
        <f>IF(X189=0,0,AC189/X189*100)</f>
        <v>100</v>
      </c>
      <c r="BR189" s="67">
        <f>IF(Y189=0,0,AD189/Y189*100)</f>
        <v>96.13333333333334</v>
      </c>
      <c r="BS189" s="50"/>
      <c r="BT189" s="62">
        <f>BU189+BV189</f>
        <v>-43390</v>
      </c>
      <c r="BU189" s="58">
        <f>AB189-C189</f>
        <v>-18620</v>
      </c>
      <c r="BV189" s="58">
        <f t="shared" ref="BV189" si="533">BV190+BV193+SUM(BV196:BV198)</f>
        <v>-24770</v>
      </c>
      <c r="BW189" s="59">
        <f t="shared" ref="BW189" si="534">BW190+BW193+SUM(BW196:BW198)</f>
        <v>0.66000000000000014</v>
      </c>
      <c r="BX189" s="66">
        <f>IF(B189=0,0,AA189/B189*100)</f>
        <v>99.376215509993784</v>
      </c>
      <c r="BY189" s="59">
        <f>IF(C189=0,0,AB189/C189*100)</f>
        <v>56.311590802440172</v>
      </c>
      <c r="BZ189" s="59">
        <f>IF(D189=0,0,AC189/D189*100)</f>
        <v>99.641705533732903</v>
      </c>
      <c r="CA189" s="67">
        <f>IF(E189=0,0,AD189/E189*100)</f>
        <v>104.79651162790698</v>
      </c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</row>
    <row r="190" spans="1:130" s="22" customFormat="1" ht="20" x14ac:dyDescent="0.4">
      <c r="A190" s="56" t="s">
        <v>43</v>
      </c>
      <c r="B190" s="57"/>
      <c r="C190" s="72"/>
      <c r="D190" s="82">
        <v>6913308</v>
      </c>
      <c r="E190" s="85">
        <v>13.76</v>
      </c>
      <c r="F190" s="60">
        <f t="shared" si="509"/>
        <v>41868</v>
      </c>
      <c r="G190" s="57"/>
      <c r="H190" s="72"/>
      <c r="I190" s="82">
        <v>6913308</v>
      </c>
      <c r="J190" s="85">
        <v>15</v>
      </c>
      <c r="K190" s="60">
        <f t="shared" si="512"/>
        <v>38407</v>
      </c>
      <c r="L190" s="57"/>
      <c r="M190" s="72"/>
      <c r="N190" s="82">
        <v>6913308</v>
      </c>
      <c r="O190" s="85">
        <v>15</v>
      </c>
      <c r="P190" s="61">
        <f t="shared" si="515"/>
        <v>38407</v>
      </c>
      <c r="Q190" s="57"/>
      <c r="R190" s="84">
        <v>0</v>
      </c>
      <c r="S190" s="86">
        <v>0</v>
      </c>
      <c r="T190" s="57"/>
      <c r="U190" s="84">
        <v>24770</v>
      </c>
      <c r="V190" s="57"/>
      <c r="W190" s="72"/>
      <c r="X190" s="58">
        <f t="shared" ref="X190:X198" si="535">N190+R190-U190</f>
        <v>6888538</v>
      </c>
      <c r="Y190" s="59">
        <f t="shared" ref="Y190:Y198" si="536">O190+S190</f>
        <v>15</v>
      </c>
      <c r="Z190" s="60">
        <f t="shared" si="519"/>
        <v>38270</v>
      </c>
      <c r="AA190" s="57"/>
      <c r="AB190" s="72"/>
      <c r="AC190" s="84">
        <v>6888538</v>
      </c>
      <c r="AD190" s="269">
        <v>14.42</v>
      </c>
      <c r="AE190" s="60">
        <f t="shared" si="522"/>
        <v>39809</v>
      </c>
      <c r="AF190" s="57"/>
      <c r="AG190" s="84">
        <v>0</v>
      </c>
      <c r="AH190" s="86">
        <v>0</v>
      </c>
      <c r="AI190" s="57"/>
      <c r="AJ190" s="84"/>
      <c r="AK190" s="86"/>
      <c r="AL190" s="57"/>
      <c r="AM190" s="84"/>
      <c r="AN190" s="86"/>
      <c r="AO190" s="57"/>
      <c r="AP190" s="84"/>
      <c r="AQ190" s="86"/>
      <c r="AR190" s="64"/>
      <c r="AS190" s="50"/>
      <c r="AT190" s="57"/>
      <c r="AU190" s="72"/>
      <c r="AV190" s="58">
        <f>AC190-N190</f>
        <v>-24770</v>
      </c>
      <c r="AW190" s="59">
        <f>AD190-O190</f>
        <v>-0.58000000000000007</v>
      </c>
      <c r="AX190" s="65"/>
      <c r="AY190" s="73"/>
      <c r="AZ190" s="59">
        <f>IF(N190=0,0,AC190/N190*100)</f>
        <v>99.641705533732903</v>
      </c>
      <c r="BA190" s="59">
        <f>IF(O190=0,0,AD190/O190*100)</f>
        <v>96.13333333333334</v>
      </c>
      <c r="BB190" s="57"/>
      <c r="BC190" s="72"/>
      <c r="BD190" s="58">
        <f>AC190-N190-AG190-AJ190-AM190-AP190</f>
        <v>-24770</v>
      </c>
      <c r="BE190" s="59">
        <f>AD190-O190-AH190-AK190-AN190-AQ190</f>
        <v>-0.58000000000000007</v>
      </c>
      <c r="BF190" s="66">
        <f>IF(F190=0,0,AE190/F190*100)</f>
        <v>95.082162988439862</v>
      </c>
      <c r="BG190" s="59">
        <f>IF(K190=0,0,AE190/K190*100)</f>
        <v>103.6503762334991</v>
      </c>
      <c r="BH190" s="67">
        <f>IF(P190=0,0,AE190/P190*100)</f>
        <v>103.6503762334991</v>
      </c>
      <c r="BI190" s="68"/>
      <c r="BJ190" s="50"/>
      <c r="BK190" s="57"/>
      <c r="BL190" s="72"/>
      <c r="BM190" s="58">
        <f t="shared" ref="BM190:BN197" si="537">AC190-X190</f>
        <v>0</v>
      </c>
      <c r="BN190" s="59">
        <f t="shared" si="537"/>
        <v>-0.58000000000000007</v>
      </c>
      <c r="BO190" s="57"/>
      <c r="BP190" s="72"/>
      <c r="BQ190" s="59">
        <f t="shared" ref="BQ190:BR197" si="538">IF(X190=0,0,AC190/X190*100)</f>
        <v>100</v>
      </c>
      <c r="BR190" s="67">
        <f t="shared" si="538"/>
        <v>96.13333333333334</v>
      </c>
      <c r="BS190" s="50"/>
      <c r="BT190" s="57"/>
      <c r="BU190" s="72"/>
      <c r="BV190" s="58">
        <f>AC190-D190</f>
        <v>-24770</v>
      </c>
      <c r="BW190" s="59">
        <f>AD190-E190</f>
        <v>0.66000000000000014</v>
      </c>
      <c r="BX190" s="65"/>
      <c r="BY190" s="73"/>
      <c r="BZ190" s="59">
        <f>IF(D190=0,0,AC190/D190*100)</f>
        <v>99.641705533732903</v>
      </c>
      <c r="CA190" s="67">
        <f>IF(E190=0,0,AD190/E190*100)</f>
        <v>104.79651162790698</v>
      </c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</row>
    <row r="191" spans="1:130" s="22" customFormat="1" ht="20" hidden="1" x14ac:dyDescent="0.4">
      <c r="A191" s="56" t="s">
        <v>44</v>
      </c>
      <c r="B191" s="57"/>
      <c r="C191" s="72"/>
      <c r="D191" s="82">
        <v>0</v>
      </c>
      <c r="E191" s="85">
        <v>0</v>
      </c>
      <c r="F191" s="60">
        <f t="shared" si="509"/>
        <v>0</v>
      </c>
      <c r="G191" s="57"/>
      <c r="H191" s="72"/>
      <c r="I191" s="82"/>
      <c r="J191" s="85"/>
      <c r="K191" s="60">
        <f t="shared" si="512"/>
        <v>0</v>
      </c>
      <c r="L191" s="57"/>
      <c r="M191" s="72"/>
      <c r="N191" s="82"/>
      <c r="O191" s="85"/>
      <c r="P191" s="61">
        <f t="shared" si="515"/>
        <v>0</v>
      </c>
      <c r="Q191" s="57"/>
      <c r="R191" s="84"/>
      <c r="S191" s="86"/>
      <c r="T191" s="57"/>
      <c r="U191" s="84"/>
      <c r="V191" s="57"/>
      <c r="W191" s="72"/>
      <c r="X191" s="58">
        <f t="shared" si="535"/>
        <v>0</v>
      </c>
      <c r="Y191" s="59">
        <f t="shared" si="536"/>
        <v>0</v>
      </c>
      <c r="Z191" s="60">
        <f t="shared" si="519"/>
        <v>0</v>
      </c>
      <c r="AA191" s="57"/>
      <c r="AB191" s="72"/>
      <c r="AC191" s="84"/>
      <c r="AD191" s="269"/>
      <c r="AE191" s="60">
        <f t="shared" si="522"/>
        <v>0</v>
      </c>
      <c r="AF191" s="57"/>
      <c r="AG191" s="84"/>
      <c r="AH191" s="86"/>
      <c r="AI191" s="57"/>
      <c r="AJ191" s="84"/>
      <c r="AK191" s="86"/>
      <c r="AL191" s="57"/>
      <c r="AM191" s="84"/>
      <c r="AN191" s="86"/>
      <c r="AO191" s="57"/>
      <c r="AP191" s="84"/>
      <c r="AQ191" s="86"/>
      <c r="AR191" s="64"/>
      <c r="AS191" s="50"/>
      <c r="AT191" s="57"/>
      <c r="AU191" s="72"/>
      <c r="AV191" s="58"/>
      <c r="AW191" s="59"/>
      <c r="AX191" s="65"/>
      <c r="AY191" s="73"/>
      <c r="AZ191" s="59"/>
      <c r="BA191" s="59"/>
      <c r="BB191" s="57"/>
      <c r="BC191" s="72"/>
      <c r="BD191" s="58"/>
      <c r="BE191" s="59"/>
      <c r="BF191" s="66"/>
      <c r="BG191" s="59"/>
      <c r="BH191" s="67"/>
      <c r="BI191" s="68"/>
      <c r="BJ191" s="50"/>
      <c r="BK191" s="57"/>
      <c r="BL191" s="72"/>
      <c r="BM191" s="58"/>
      <c r="BN191" s="59"/>
      <c r="BO191" s="57"/>
      <c r="BP191" s="72"/>
      <c r="BQ191" s="59"/>
      <c r="BR191" s="67"/>
      <c r="BS191" s="50"/>
      <c r="BT191" s="57"/>
      <c r="BU191" s="72"/>
      <c r="BV191" s="58"/>
      <c r="BW191" s="59"/>
      <c r="BX191" s="65"/>
      <c r="BY191" s="73"/>
      <c r="BZ191" s="59"/>
      <c r="CA191" s="67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</row>
    <row r="192" spans="1:130" s="22" customFormat="1" ht="20" hidden="1" x14ac:dyDescent="0.4">
      <c r="A192" s="56" t="s">
        <v>45</v>
      </c>
      <c r="B192" s="57"/>
      <c r="C192" s="72"/>
      <c r="D192" s="82">
        <v>0</v>
      </c>
      <c r="E192" s="85">
        <v>0</v>
      </c>
      <c r="F192" s="60">
        <f t="shared" si="509"/>
        <v>0</v>
      </c>
      <c r="G192" s="57"/>
      <c r="H192" s="72"/>
      <c r="I192" s="82"/>
      <c r="J192" s="85"/>
      <c r="K192" s="60">
        <f t="shared" si="512"/>
        <v>0</v>
      </c>
      <c r="L192" s="57"/>
      <c r="M192" s="72"/>
      <c r="N192" s="82"/>
      <c r="O192" s="85"/>
      <c r="P192" s="61">
        <f t="shared" si="515"/>
        <v>0</v>
      </c>
      <c r="Q192" s="57"/>
      <c r="R192" s="84"/>
      <c r="S192" s="86"/>
      <c r="T192" s="57"/>
      <c r="U192" s="84"/>
      <c r="V192" s="57"/>
      <c r="W192" s="72"/>
      <c r="X192" s="58">
        <f t="shared" si="535"/>
        <v>0</v>
      </c>
      <c r="Y192" s="59">
        <f t="shared" si="536"/>
        <v>0</v>
      </c>
      <c r="Z192" s="60">
        <f t="shared" si="519"/>
        <v>0</v>
      </c>
      <c r="AA192" s="57"/>
      <c r="AB192" s="72"/>
      <c r="AC192" s="84"/>
      <c r="AD192" s="269"/>
      <c r="AE192" s="60">
        <f t="shared" si="522"/>
        <v>0</v>
      </c>
      <c r="AF192" s="57"/>
      <c r="AG192" s="84"/>
      <c r="AH192" s="86"/>
      <c r="AI192" s="57"/>
      <c r="AJ192" s="84"/>
      <c r="AK192" s="86"/>
      <c r="AL192" s="57"/>
      <c r="AM192" s="84"/>
      <c r="AN192" s="86"/>
      <c r="AO192" s="57"/>
      <c r="AP192" s="84"/>
      <c r="AQ192" s="86"/>
      <c r="AR192" s="64"/>
      <c r="AS192" s="50"/>
      <c r="AT192" s="57"/>
      <c r="AU192" s="72"/>
      <c r="AV192" s="58"/>
      <c r="AW192" s="59"/>
      <c r="AX192" s="65"/>
      <c r="AY192" s="73"/>
      <c r="AZ192" s="59"/>
      <c r="BA192" s="59"/>
      <c r="BB192" s="57"/>
      <c r="BC192" s="72"/>
      <c r="BD192" s="58"/>
      <c r="BE192" s="59"/>
      <c r="BF192" s="66"/>
      <c r="BG192" s="59"/>
      <c r="BH192" s="67"/>
      <c r="BI192" s="68"/>
      <c r="BJ192" s="50"/>
      <c r="BK192" s="57"/>
      <c r="BL192" s="72"/>
      <c r="BM192" s="58"/>
      <c r="BN192" s="59"/>
      <c r="BO192" s="57"/>
      <c r="BP192" s="72"/>
      <c r="BQ192" s="59"/>
      <c r="BR192" s="67"/>
      <c r="BS192" s="50"/>
      <c r="BT192" s="57"/>
      <c r="BU192" s="72"/>
      <c r="BV192" s="58"/>
      <c r="BW192" s="59"/>
      <c r="BX192" s="65"/>
      <c r="BY192" s="73"/>
      <c r="BZ192" s="59"/>
      <c r="CA192" s="67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</row>
    <row r="193" spans="1:130" s="22" customFormat="1" ht="20" hidden="1" x14ac:dyDescent="0.4">
      <c r="A193" s="69" t="s">
        <v>46</v>
      </c>
      <c r="B193" s="57"/>
      <c r="C193" s="72"/>
      <c r="D193" s="89">
        <v>0</v>
      </c>
      <c r="E193" s="90">
        <v>0</v>
      </c>
      <c r="F193" s="60">
        <f t="shared" si="509"/>
        <v>0</v>
      </c>
      <c r="G193" s="57"/>
      <c r="H193" s="72"/>
      <c r="I193" s="89"/>
      <c r="J193" s="90"/>
      <c r="K193" s="60">
        <f t="shared" si="512"/>
        <v>0</v>
      </c>
      <c r="L193" s="57"/>
      <c r="M193" s="72"/>
      <c r="N193" s="89">
        <v>0</v>
      </c>
      <c r="O193" s="90">
        <v>0</v>
      </c>
      <c r="P193" s="61">
        <f t="shared" si="515"/>
        <v>0</v>
      </c>
      <c r="Q193" s="57"/>
      <c r="R193" s="91"/>
      <c r="S193" s="92"/>
      <c r="T193" s="57"/>
      <c r="U193" s="91"/>
      <c r="V193" s="57"/>
      <c r="W193" s="72"/>
      <c r="X193" s="72">
        <f t="shared" si="535"/>
        <v>0</v>
      </c>
      <c r="Y193" s="73">
        <f t="shared" si="536"/>
        <v>0</v>
      </c>
      <c r="Z193" s="60">
        <f t="shared" si="519"/>
        <v>0</v>
      </c>
      <c r="AA193" s="57"/>
      <c r="AB193" s="72"/>
      <c r="AC193" s="91"/>
      <c r="AD193" s="270"/>
      <c r="AE193" s="60">
        <f t="shared" si="522"/>
        <v>0</v>
      </c>
      <c r="AF193" s="57"/>
      <c r="AG193" s="91"/>
      <c r="AH193" s="92"/>
      <c r="AI193" s="57"/>
      <c r="AJ193" s="91"/>
      <c r="AK193" s="92"/>
      <c r="AL193" s="57"/>
      <c r="AM193" s="91"/>
      <c r="AN193" s="92"/>
      <c r="AO193" s="57"/>
      <c r="AP193" s="91"/>
      <c r="AQ193" s="92"/>
      <c r="AR193" s="77"/>
      <c r="AS193" s="50"/>
      <c r="AT193" s="57"/>
      <c r="AU193" s="72"/>
      <c r="AV193" s="72">
        <f t="shared" ref="AV193:AW197" si="539">AC193-N193</f>
        <v>0</v>
      </c>
      <c r="AW193" s="73">
        <f t="shared" si="539"/>
        <v>0</v>
      </c>
      <c r="AX193" s="65"/>
      <c r="AY193" s="73"/>
      <c r="AZ193" s="73">
        <f t="shared" ref="AZ193:BA197" si="540">IF(N193=0,0,AC193/N193*100)</f>
        <v>0</v>
      </c>
      <c r="BA193" s="73">
        <f t="shared" si="540"/>
        <v>0</v>
      </c>
      <c r="BB193" s="57"/>
      <c r="BC193" s="72"/>
      <c r="BD193" s="72">
        <f t="shared" ref="BD193:BE197" si="541">AC193-N193-AG193-AJ193-AM193-AP193</f>
        <v>0</v>
      </c>
      <c r="BE193" s="73">
        <f t="shared" si="541"/>
        <v>0</v>
      </c>
      <c r="BF193" s="65">
        <f>IF(F193=0,0,AE193/F193*100)</f>
        <v>0</v>
      </c>
      <c r="BG193" s="73">
        <f>IF(K193=0,0,AE193/K193*100)</f>
        <v>0</v>
      </c>
      <c r="BH193" s="79">
        <f>IF(P193=0,0,AE193/P193*100)</f>
        <v>0</v>
      </c>
      <c r="BI193" s="78"/>
      <c r="BJ193" s="50"/>
      <c r="BK193" s="57"/>
      <c r="BL193" s="72"/>
      <c r="BM193" s="72">
        <f t="shared" si="537"/>
        <v>0</v>
      </c>
      <c r="BN193" s="73">
        <f t="shared" si="537"/>
        <v>0</v>
      </c>
      <c r="BO193" s="57"/>
      <c r="BP193" s="72"/>
      <c r="BQ193" s="73">
        <f t="shared" si="538"/>
        <v>0</v>
      </c>
      <c r="BR193" s="79">
        <f t="shared" si="538"/>
        <v>0</v>
      </c>
      <c r="BS193" s="50"/>
      <c r="BT193" s="57"/>
      <c r="BU193" s="72"/>
      <c r="BV193" s="72">
        <f t="shared" ref="BV193:BW197" si="542">AC193-D193</f>
        <v>0</v>
      </c>
      <c r="BW193" s="73">
        <f t="shared" si="542"/>
        <v>0</v>
      </c>
      <c r="BX193" s="65"/>
      <c r="BY193" s="73"/>
      <c r="BZ193" s="73">
        <f t="shared" ref="BZ193:CA197" si="543">IF(D193=0,0,AC193/D193*100)</f>
        <v>0</v>
      </c>
      <c r="CA193" s="79">
        <f t="shared" si="543"/>
        <v>0</v>
      </c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</row>
    <row r="194" spans="1:130" ht="20" hidden="1" outlineLevel="1" x14ac:dyDescent="0.4">
      <c r="A194" s="69" t="s">
        <v>47</v>
      </c>
      <c r="B194" s="57"/>
      <c r="C194" s="72"/>
      <c r="D194" s="89">
        <v>0</v>
      </c>
      <c r="E194" s="90">
        <v>0</v>
      </c>
      <c r="F194" s="60">
        <f t="shared" si="509"/>
        <v>0</v>
      </c>
      <c r="G194" s="57"/>
      <c r="H194" s="72"/>
      <c r="I194" s="89"/>
      <c r="J194" s="90"/>
      <c r="K194" s="60">
        <f t="shared" si="512"/>
        <v>0</v>
      </c>
      <c r="L194" s="57"/>
      <c r="M194" s="72"/>
      <c r="N194" s="89">
        <v>0</v>
      </c>
      <c r="O194" s="90">
        <v>0</v>
      </c>
      <c r="P194" s="61">
        <f t="shared" si="515"/>
        <v>0</v>
      </c>
      <c r="Q194" s="57"/>
      <c r="R194" s="91"/>
      <c r="S194" s="92"/>
      <c r="T194" s="57"/>
      <c r="U194" s="91"/>
      <c r="V194" s="57"/>
      <c r="W194" s="72"/>
      <c r="X194" s="72">
        <f t="shared" si="535"/>
        <v>0</v>
      </c>
      <c r="Y194" s="73">
        <f t="shared" si="536"/>
        <v>0</v>
      </c>
      <c r="Z194" s="60">
        <f t="shared" si="519"/>
        <v>0</v>
      </c>
      <c r="AA194" s="57"/>
      <c r="AB194" s="72"/>
      <c r="AC194" s="91"/>
      <c r="AD194" s="270"/>
      <c r="AE194" s="60">
        <f t="shared" si="522"/>
        <v>0</v>
      </c>
      <c r="AF194" s="57"/>
      <c r="AG194" s="91"/>
      <c r="AH194" s="92"/>
      <c r="AI194" s="57"/>
      <c r="AJ194" s="91"/>
      <c r="AK194" s="92"/>
      <c r="AL194" s="57"/>
      <c r="AM194" s="91"/>
      <c r="AN194" s="92"/>
      <c r="AO194" s="57"/>
      <c r="AP194" s="91"/>
      <c r="AQ194" s="92"/>
      <c r="AR194" s="77"/>
      <c r="AS194" s="50"/>
      <c r="AT194" s="57"/>
      <c r="AU194" s="72"/>
      <c r="AV194" s="72">
        <f t="shared" si="539"/>
        <v>0</v>
      </c>
      <c r="AW194" s="73">
        <f t="shared" si="539"/>
        <v>0</v>
      </c>
      <c r="AX194" s="65"/>
      <c r="AY194" s="73"/>
      <c r="AZ194" s="73">
        <f t="shared" si="540"/>
        <v>0</v>
      </c>
      <c r="BA194" s="73">
        <f t="shared" si="540"/>
        <v>0</v>
      </c>
      <c r="BB194" s="57"/>
      <c r="BC194" s="72"/>
      <c r="BD194" s="72">
        <f t="shared" si="541"/>
        <v>0</v>
      </c>
      <c r="BE194" s="73">
        <f t="shared" si="541"/>
        <v>0</v>
      </c>
      <c r="BF194" s="65">
        <f>IF(F194=0,0,AE194/F194*100)</f>
        <v>0</v>
      </c>
      <c r="BG194" s="73">
        <f>IF(K194=0,0,AE194/K194*100)</f>
        <v>0</v>
      </c>
      <c r="BH194" s="79">
        <f>IF(P194=0,0,AE194/P194*100)</f>
        <v>0</v>
      </c>
      <c r="BI194" s="78"/>
      <c r="BJ194" s="50"/>
      <c r="BK194" s="57"/>
      <c r="BL194" s="72"/>
      <c r="BM194" s="72">
        <f t="shared" si="537"/>
        <v>0</v>
      </c>
      <c r="BN194" s="73">
        <f t="shared" si="537"/>
        <v>0</v>
      </c>
      <c r="BO194" s="57"/>
      <c r="BP194" s="72"/>
      <c r="BQ194" s="73">
        <f t="shared" si="538"/>
        <v>0</v>
      </c>
      <c r="BR194" s="79">
        <f t="shared" si="538"/>
        <v>0</v>
      </c>
      <c r="BS194" s="50"/>
      <c r="BT194" s="57"/>
      <c r="BU194" s="72"/>
      <c r="BV194" s="72">
        <f t="shared" si="542"/>
        <v>0</v>
      </c>
      <c r="BW194" s="73">
        <f t="shared" si="542"/>
        <v>0</v>
      </c>
      <c r="BX194" s="65"/>
      <c r="BY194" s="73"/>
      <c r="BZ194" s="73">
        <f t="shared" si="543"/>
        <v>0</v>
      </c>
      <c r="CA194" s="79">
        <f t="shared" si="543"/>
        <v>0</v>
      </c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</row>
    <row r="195" spans="1:130" ht="20" hidden="1" outlineLevel="1" x14ac:dyDescent="0.4">
      <c r="A195" s="69" t="s">
        <v>48</v>
      </c>
      <c r="B195" s="57"/>
      <c r="C195" s="72"/>
      <c r="D195" s="89">
        <v>0</v>
      </c>
      <c r="E195" s="90">
        <v>0</v>
      </c>
      <c r="F195" s="60">
        <f t="shared" si="509"/>
        <v>0</v>
      </c>
      <c r="G195" s="57"/>
      <c r="H195" s="72"/>
      <c r="I195" s="89"/>
      <c r="J195" s="90"/>
      <c r="K195" s="60">
        <f t="shared" si="512"/>
        <v>0</v>
      </c>
      <c r="L195" s="57"/>
      <c r="M195" s="72"/>
      <c r="N195" s="89">
        <v>0</v>
      </c>
      <c r="O195" s="90">
        <v>0</v>
      </c>
      <c r="P195" s="61">
        <f t="shared" si="515"/>
        <v>0</v>
      </c>
      <c r="Q195" s="57"/>
      <c r="R195" s="91"/>
      <c r="S195" s="92"/>
      <c r="T195" s="57"/>
      <c r="U195" s="91"/>
      <c r="V195" s="57"/>
      <c r="W195" s="72"/>
      <c r="X195" s="72">
        <f t="shared" si="535"/>
        <v>0</v>
      </c>
      <c r="Y195" s="73">
        <f t="shared" si="536"/>
        <v>0</v>
      </c>
      <c r="Z195" s="60">
        <f t="shared" si="519"/>
        <v>0</v>
      </c>
      <c r="AA195" s="57"/>
      <c r="AB195" s="72"/>
      <c r="AC195" s="91"/>
      <c r="AD195" s="270"/>
      <c r="AE195" s="60">
        <f t="shared" si="522"/>
        <v>0</v>
      </c>
      <c r="AF195" s="57"/>
      <c r="AG195" s="91"/>
      <c r="AH195" s="92"/>
      <c r="AI195" s="57"/>
      <c r="AJ195" s="91"/>
      <c r="AK195" s="92"/>
      <c r="AL195" s="57"/>
      <c r="AM195" s="91"/>
      <c r="AN195" s="92"/>
      <c r="AO195" s="57"/>
      <c r="AP195" s="91"/>
      <c r="AQ195" s="92"/>
      <c r="AR195" s="77"/>
      <c r="AS195" s="50"/>
      <c r="AT195" s="57"/>
      <c r="AU195" s="72"/>
      <c r="AV195" s="72">
        <f t="shared" si="539"/>
        <v>0</v>
      </c>
      <c r="AW195" s="73">
        <f t="shared" si="539"/>
        <v>0</v>
      </c>
      <c r="AX195" s="65"/>
      <c r="AY195" s="73"/>
      <c r="AZ195" s="73">
        <f t="shared" si="540"/>
        <v>0</v>
      </c>
      <c r="BA195" s="73">
        <f t="shared" si="540"/>
        <v>0</v>
      </c>
      <c r="BB195" s="57"/>
      <c r="BC195" s="72"/>
      <c r="BD195" s="72">
        <f t="shared" si="541"/>
        <v>0</v>
      </c>
      <c r="BE195" s="73">
        <f t="shared" si="541"/>
        <v>0</v>
      </c>
      <c r="BF195" s="65">
        <f>IF(F195=0,0,AE195/F195*100)</f>
        <v>0</v>
      </c>
      <c r="BG195" s="73">
        <f>IF(K195=0,0,AE195/K195*100)</f>
        <v>0</v>
      </c>
      <c r="BH195" s="79">
        <f>IF(P195=0,0,AE195/P195*100)</f>
        <v>0</v>
      </c>
      <c r="BI195" s="78"/>
      <c r="BJ195" s="50"/>
      <c r="BK195" s="57"/>
      <c r="BL195" s="72"/>
      <c r="BM195" s="72">
        <f t="shared" si="537"/>
        <v>0</v>
      </c>
      <c r="BN195" s="73">
        <f t="shared" si="537"/>
        <v>0</v>
      </c>
      <c r="BO195" s="57"/>
      <c r="BP195" s="72"/>
      <c r="BQ195" s="73">
        <f t="shared" si="538"/>
        <v>0</v>
      </c>
      <c r="BR195" s="79">
        <f t="shared" si="538"/>
        <v>0</v>
      </c>
      <c r="BS195" s="50"/>
      <c r="BT195" s="57"/>
      <c r="BU195" s="72"/>
      <c r="BV195" s="72">
        <f t="shared" si="542"/>
        <v>0</v>
      </c>
      <c r="BW195" s="73">
        <f t="shared" si="542"/>
        <v>0</v>
      </c>
      <c r="BX195" s="65"/>
      <c r="BY195" s="73"/>
      <c r="BZ195" s="73">
        <f t="shared" si="543"/>
        <v>0</v>
      </c>
      <c r="CA195" s="79">
        <f t="shared" si="543"/>
        <v>0</v>
      </c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</row>
    <row r="196" spans="1:130" ht="20.5" outlineLevel="1" thickBot="1" x14ac:dyDescent="0.45">
      <c r="A196" s="69" t="s">
        <v>49</v>
      </c>
      <c r="B196" s="57"/>
      <c r="C196" s="72"/>
      <c r="D196" s="89">
        <v>0</v>
      </c>
      <c r="E196" s="90">
        <v>0</v>
      </c>
      <c r="F196" s="60">
        <f t="shared" si="509"/>
        <v>0</v>
      </c>
      <c r="G196" s="57"/>
      <c r="H196" s="72"/>
      <c r="I196" s="89"/>
      <c r="J196" s="90"/>
      <c r="K196" s="60">
        <f t="shared" si="512"/>
        <v>0</v>
      </c>
      <c r="L196" s="57"/>
      <c r="M196" s="72"/>
      <c r="N196" s="89">
        <v>0</v>
      </c>
      <c r="O196" s="90">
        <v>0</v>
      </c>
      <c r="P196" s="61">
        <f t="shared" si="515"/>
        <v>0</v>
      </c>
      <c r="Q196" s="57"/>
      <c r="R196" s="91">
        <v>0</v>
      </c>
      <c r="S196" s="92">
        <v>0</v>
      </c>
      <c r="T196" s="57"/>
      <c r="U196" s="91">
        <v>0</v>
      </c>
      <c r="V196" s="57"/>
      <c r="W196" s="72"/>
      <c r="X196" s="72">
        <f t="shared" si="535"/>
        <v>0</v>
      </c>
      <c r="Y196" s="73">
        <f t="shared" si="536"/>
        <v>0</v>
      </c>
      <c r="Z196" s="60">
        <f t="shared" si="519"/>
        <v>0</v>
      </c>
      <c r="AA196" s="57"/>
      <c r="AB196" s="72"/>
      <c r="AC196" s="91">
        <v>0</v>
      </c>
      <c r="AD196" s="270">
        <v>0</v>
      </c>
      <c r="AE196" s="60">
        <f t="shared" si="522"/>
        <v>0</v>
      </c>
      <c r="AF196" s="57"/>
      <c r="AG196" s="91">
        <v>0</v>
      </c>
      <c r="AH196" s="92">
        <v>0</v>
      </c>
      <c r="AI196" s="57"/>
      <c r="AJ196" s="91"/>
      <c r="AK196" s="92"/>
      <c r="AL196" s="57"/>
      <c r="AM196" s="91"/>
      <c r="AN196" s="92"/>
      <c r="AO196" s="57"/>
      <c r="AP196" s="91"/>
      <c r="AQ196" s="92"/>
      <c r="AR196" s="77"/>
      <c r="AS196" s="50"/>
      <c r="AT196" s="57"/>
      <c r="AU196" s="72"/>
      <c r="AV196" s="72">
        <f t="shared" si="539"/>
        <v>0</v>
      </c>
      <c r="AW196" s="73">
        <f t="shared" si="539"/>
        <v>0</v>
      </c>
      <c r="AX196" s="65"/>
      <c r="AY196" s="73"/>
      <c r="AZ196" s="73">
        <f t="shared" si="540"/>
        <v>0</v>
      </c>
      <c r="BA196" s="73">
        <f t="shared" si="540"/>
        <v>0</v>
      </c>
      <c r="BB196" s="57"/>
      <c r="BC196" s="72"/>
      <c r="BD196" s="72">
        <f t="shared" si="541"/>
        <v>0</v>
      </c>
      <c r="BE196" s="73">
        <f t="shared" si="541"/>
        <v>0</v>
      </c>
      <c r="BF196" s="65">
        <f>IF(F196=0,0,AE196/F196*100)</f>
        <v>0</v>
      </c>
      <c r="BG196" s="73">
        <f>IF(K196=0,0,AE196/K196*100)</f>
        <v>0</v>
      </c>
      <c r="BH196" s="79">
        <f>IF(P196=0,0,AE196/P196*100)</f>
        <v>0</v>
      </c>
      <c r="BI196" s="78"/>
      <c r="BJ196" s="50"/>
      <c r="BK196" s="57"/>
      <c r="BL196" s="72"/>
      <c r="BM196" s="72">
        <f t="shared" si="537"/>
        <v>0</v>
      </c>
      <c r="BN196" s="73">
        <f t="shared" si="537"/>
        <v>0</v>
      </c>
      <c r="BO196" s="57"/>
      <c r="BP196" s="72"/>
      <c r="BQ196" s="73">
        <f t="shared" si="538"/>
        <v>0</v>
      </c>
      <c r="BR196" s="79">
        <f t="shared" si="538"/>
        <v>0</v>
      </c>
      <c r="BS196" s="50"/>
      <c r="BT196" s="57"/>
      <c r="BU196" s="72"/>
      <c r="BV196" s="72">
        <f t="shared" si="542"/>
        <v>0</v>
      </c>
      <c r="BW196" s="73">
        <f t="shared" si="542"/>
        <v>0</v>
      </c>
      <c r="BX196" s="65"/>
      <c r="BY196" s="73"/>
      <c r="BZ196" s="73">
        <f t="shared" si="543"/>
        <v>0</v>
      </c>
      <c r="CA196" s="79">
        <f t="shared" si="543"/>
        <v>0</v>
      </c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</row>
    <row r="197" spans="1:130" ht="20.5" hidden="1" outlineLevel="1" thickBot="1" x14ac:dyDescent="0.45">
      <c r="A197" s="70" t="s">
        <v>50</v>
      </c>
      <c r="B197" s="57"/>
      <c r="C197" s="72"/>
      <c r="D197" s="89">
        <v>0</v>
      </c>
      <c r="E197" s="90">
        <v>0</v>
      </c>
      <c r="F197" s="60">
        <f t="shared" si="509"/>
        <v>0</v>
      </c>
      <c r="G197" s="57"/>
      <c r="H197" s="72"/>
      <c r="I197" s="89"/>
      <c r="J197" s="90"/>
      <c r="K197" s="60">
        <f t="shared" si="512"/>
        <v>0</v>
      </c>
      <c r="L197" s="57"/>
      <c r="M197" s="72"/>
      <c r="N197" s="89">
        <v>0</v>
      </c>
      <c r="O197" s="90">
        <v>0</v>
      </c>
      <c r="P197" s="61">
        <f t="shared" si="515"/>
        <v>0</v>
      </c>
      <c r="Q197" s="57"/>
      <c r="R197" s="91"/>
      <c r="S197" s="92"/>
      <c r="T197" s="57"/>
      <c r="U197" s="91"/>
      <c r="V197" s="57"/>
      <c r="W197" s="72"/>
      <c r="X197" s="72">
        <f t="shared" si="535"/>
        <v>0</v>
      </c>
      <c r="Y197" s="73">
        <f t="shared" si="536"/>
        <v>0</v>
      </c>
      <c r="Z197" s="60">
        <f t="shared" si="519"/>
        <v>0</v>
      </c>
      <c r="AA197" s="57"/>
      <c r="AB197" s="72"/>
      <c r="AC197" s="91"/>
      <c r="AD197" s="270"/>
      <c r="AE197" s="60">
        <f t="shared" si="522"/>
        <v>0</v>
      </c>
      <c r="AF197" s="57"/>
      <c r="AG197" s="91"/>
      <c r="AH197" s="92"/>
      <c r="AI197" s="57"/>
      <c r="AJ197" s="91"/>
      <c r="AK197" s="92"/>
      <c r="AL197" s="57"/>
      <c r="AM197" s="91"/>
      <c r="AN197" s="92"/>
      <c r="AO197" s="57"/>
      <c r="AP197" s="91"/>
      <c r="AQ197" s="92"/>
      <c r="AR197" s="77"/>
      <c r="AS197" s="50"/>
      <c r="AT197" s="57"/>
      <c r="AU197" s="72"/>
      <c r="AV197" s="72">
        <f t="shared" si="539"/>
        <v>0</v>
      </c>
      <c r="AW197" s="73">
        <f t="shared" si="539"/>
        <v>0</v>
      </c>
      <c r="AX197" s="65"/>
      <c r="AY197" s="73"/>
      <c r="AZ197" s="73">
        <f t="shared" si="540"/>
        <v>0</v>
      </c>
      <c r="BA197" s="73">
        <f t="shared" si="540"/>
        <v>0</v>
      </c>
      <c r="BB197" s="57"/>
      <c r="BC197" s="72"/>
      <c r="BD197" s="72">
        <f t="shared" si="541"/>
        <v>0</v>
      </c>
      <c r="BE197" s="73">
        <f t="shared" si="541"/>
        <v>0</v>
      </c>
      <c r="BF197" s="65">
        <f>IF(F197=0,0,AE197/F197*100)</f>
        <v>0</v>
      </c>
      <c r="BG197" s="73">
        <f>IF(K197=0,0,AE197/K197*100)</f>
        <v>0</v>
      </c>
      <c r="BH197" s="79">
        <f>IF(P197=0,0,AE197/P197*100)</f>
        <v>0</v>
      </c>
      <c r="BI197" s="78"/>
      <c r="BJ197" s="50"/>
      <c r="BK197" s="57"/>
      <c r="BL197" s="72"/>
      <c r="BM197" s="72">
        <f t="shared" si="537"/>
        <v>0</v>
      </c>
      <c r="BN197" s="73">
        <f t="shared" si="537"/>
        <v>0</v>
      </c>
      <c r="BO197" s="57"/>
      <c r="BP197" s="72"/>
      <c r="BQ197" s="73">
        <f t="shared" si="538"/>
        <v>0</v>
      </c>
      <c r="BR197" s="79">
        <f t="shared" si="538"/>
        <v>0</v>
      </c>
      <c r="BS197" s="50"/>
      <c r="BT197" s="57"/>
      <c r="BU197" s="72"/>
      <c r="BV197" s="72">
        <f t="shared" si="542"/>
        <v>0</v>
      </c>
      <c r="BW197" s="73">
        <f t="shared" si="542"/>
        <v>0</v>
      </c>
      <c r="BX197" s="65"/>
      <c r="BY197" s="73"/>
      <c r="BZ197" s="73">
        <f t="shared" si="543"/>
        <v>0</v>
      </c>
      <c r="CA197" s="79">
        <f t="shared" si="543"/>
        <v>0</v>
      </c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</row>
    <row r="198" spans="1:130" ht="20.5" hidden="1" outlineLevel="1" thickBot="1" x14ac:dyDescent="0.45">
      <c r="A198" s="70" t="s">
        <v>51</v>
      </c>
      <c r="B198" s="97"/>
      <c r="C198" s="98"/>
      <c r="D198" s="99">
        <v>0</v>
      </c>
      <c r="E198" s="100">
        <v>0</v>
      </c>
      <c r="F198" s="60">
        <f t="shared" si="509"/>
        <v>0</v>
      </c>
      <c r="G198" s="97"/>
      <c r="H198" s="98"/>
      <c r="I198" s="99"/>
      <c r="J198" s="100"/>
      <c r="K198" s="60">
        <f t="shared" si="512"/>
        <v>0</v>
      </c>
      <c r="L198" s="97"/>
      <c r="M198" s="98"/>
      <c r="N198" s="99"/>
      <c r="O198" s="100"/>
      <c r="P198" s="61">
        <f t="shared" si="515"/>
        <v>0</v>
      </c>
      <c r="Q198" s="97"/>
      <c r="R198" s="101"/>
      <c r="S198" s="102"/>
      <c r="T198" s="97"/>
      <c r="U198" s="101"/>
      <c r="V198" s="97"/>
      <c r="W198" s="98"/>
      <c r="X198" s="72">
        <f t="shared" si="535"/>
        <v>0</v>
      </c>
      <c r="Y198" s="73">
        <f t="shared" si="536"/>
        <v>0</v>
      </c>
      <c r="Z198" s="60">
        <f t="shared" si="519"/>
        <v>0</v>
      </c>
      <c r="AA198" s="97"/>
      <c r="AB198" s="98"/>
      <c r="AC198" s="101"/>
      <c r="AD198" s="271"/>
      <c r="AE198" s="60">
        <f t="shared" si="522"/>
        <v>0</v>
      </c>
      <c r="AF198" s="97"/>
      <c r="AG198" s="101"/>
      <c r="AH198" s="102"/>
      <c r="AI198" s="97"/>
      <c r="AJ198" s="101"/>
      <c r="AK198" s="102"/>
      <c r="AL198" s="97"/>
      <c r="AM198" s="101"/>
      <c r="AN198" s="102"/>
      <c r="AO198" s="97"/>
      <c r="AP198" s="101"/>
      <c r="AQ198" s="102"/>
      <c r="AR198" s="103"/>
      <c r="AS198" s="50"/>
      <c r="AT198" s="97"/>
      <c r="AU198" s="98"/>
      <c r="AV198" s="98"/>
      <c r="AW198" s="104"/>
      <c r="AX198" s="105"/>
      <c r="AY198" s="104"/>
      <c r="AZ198" s="104"/>
      <c r="BA198" s="104"/>
      <c r="BB198" s="97"/>
      <c r="BC198" s="98"/>
      <c r="BD198" s="98"/>
      <c r="BE198" s="104"/>
      <c r="BF198" s="105"/>
      <c r="BG198" s="104"/>
      <c r="BH198" s="106"/>
      <c r="BI198" s="107"/>
      <c r="BJ198" s="50"/>
      <c r="BK198" s="97"/>
      <c r="BL198" s="98"/>
      <c r="BM198" s="98"/>
      <c r="BN198" s="104"/>
      <c r="BO198" s="97"/>
      <c r="BP198" s="98"/>
      <c r="BQ198" s="104"/>
      <c r="BR198" s="106"/>
      <c r="BS198" s="50"/>
      <c r="BT198" s="97"/>
      <c r="BU198" s="98"/>
      <c r="BV198" s="98"/>
      <c r="BW198" s="104"/>
      <c r="BX198" s="105"/>
      <c r="BY198" s="104"/>
      <c r="BZ198" s="104"/>
      <c r="CA198" s="106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</row>
    <row r="199" spans="1:130" ht="20.5" hidden="1" outlineLevel="1" thickBot="1" x14ac:dyDescent="0.45">
      <c r="A199" s="69" t="s">
        <v>52</v>
      </c>
      <c r="B199" s="108"/>
      <c r="C199" s="109">
        <v>0</v>
      </c>
      <c r="D199" s="110"/>
      <c r="E199" s="111"/>
      <c r="F199" s="112"/>
      <c r="G199" s="108"/>
      <c r="H199" s="109"/>
      <c r="I199" s="110"/>
      <c r="J199" s="111"/>
      <c r="K199" s="112"/>
      <c r="L199" s="108"/>
      <c r="M199" s="109">
        <v>0</v>
      </c>
      <c r="N199" s="110"/>
      <c r="O199" s="111"/>
      <c r="P199" s="113"/>
      <c r="Q199" s="114"/>
      <c r="R199" s="110"/>
      <c r="S199" s="112"/>
      <c r="T199" s="114"/>
      <c r="U199" s="110"/>
      <c r="V199" s="108"/>
      <c r="W199" s="110">
        <f>M199+Q199-T199</f>
        <v>0</v>
      </c>
      <c r="X199" s="110"/>
      <c r="Y199" s="111"/>
      <c r="Z199" s="112"/>
      <c r="AA199" s="108"/>
      <c r="AB199" s="115"/>
      <c r="AC199" s="110"/>
      <c r="AD199" s="111"/>
      <c r="AE199" s="112"/>
      <c r="AF199" s="114"/>
      <c r="AG199" s="110"/>
      <c r="AH199" s="112"/>
      <c r="AI199" s="114"/>
      <c r="AJ199" s="110"/>
      <c r="AK199" s="112"/>
      <c r="AL199" s="114"/>
      <c r="AM199" s="110"/>
      <c r="AN199" s="112"/>
      <c r="AO199" s="114"/>
      <c r="AP199" s="110"/>
      <c r="AQ199" s="112"/>
      <c r="AR199" s="116"/>
      <c r="AS199" s="50"/>
      <c r="AT199" s="108"/>
      <c r="AU199" s="110">
        <f>AB199-M199</f>
        <v>0</v>
      </c>
      <c r="AV199" s="110"/>
      <c r="AW199" s="111"/>
      <c r="AX199" s="117"/>
      <c r="AY199" s="111">
        <f>IF(M199=0,0,AB199/M199*100)</f>
        <v>0</v>
      </c>
      <c r="AZ199" s="111"/>
      <c r="BA199" s="111"/>
      <c r="BB199" s="108"/>
      <c r="BC199" s="110">
        <f>AB199-M199-AF199-AI199-AL199-AO199</f>
        <v>0</v>
      </c>
      <c r="BD199" s="110"/>
      <c r="BE199" s="111"/>
      <c r="BF199" s="108"/>
      <c r="BG199" s="110"/>
      <c r="BH199" s="112"/>
      <c r="BI199" s="118"/>
      <c r="BJ199" s="50"/>
      <c r="BK199" s="108"/>
      <c r="BL199" s="110">
        <f>AB199-W199</f>
        <v>0</v>
      </c>
      <c r="BM199" s="110"/>
      <c r="BN199" s="111"/>
      <c r="BO199" s="108"/>
      <c r="BP199" s="111">
        <f>IF(W199=0,0,AB199/W199*100)</f>
        <v>0</v>
      </c>
      <c r="BQ199" s="110"/>
      <c r="BR199" s="119"/>
      <c r="BS199" s="50"/>
      <c r="BT199" s="108"/>
      <c r="BU199" s="110">
        <f>AB199-C199</f>
        <v>0</v>
      </c>
      <c r="BV199" s="110"/>
      <c r="BW199" s="111"/>
      <c r="BX199" s="117"/>
      <c r="BY199" s="111">
        <f>IF(C199=0,0,AB199/C199*100)</f>
        <v>0</v>
      </c>
      <c r="BZ199" s="111"/>
      <c r="CA199" s="119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</row>
    <row r="200" spans="1:130" s="125" customFormat="1" ht="5.25" customHeight="1" collapsed="1" thickBot="1" x14ac:dyDescent="0.45">
      <c r="A200" s="120"/>
      <c r="B200" s="121"/>
      <c r="C200" s="121"/>
      <c r="D200" s="121"/>
      <c r="E200" s="122"/>
      <c r="F200" s="121"/>
      <c r="G200" s="121"/>
      <c r="H200" s="121"/>
      <c r="I200" s="121"/>
      <c r="J200" s="122"/>
      <c r="K200" s="121"/>
      <c r="L200" s="121"/>
      <c r="M200" s="121"/>
      <c r="N200" s="121"/>
      <c r="O200" s="122"/>
      <c r="P200" s="121"/>
      <c r="Q200" s="121"/>
      <c r="R200" s="121"/>
      <c r="S200" s="121"/>
      <c r="T200" s="121"/>
      <c r="U200" s="121"/>
      <c r="V200" s="121"/>
      <c r="W200" s="121"/>
      <c r="X200" s="121"/>
      <c r="Y200" s="122"/>
      <c r="Z200" s="121"/>
      <c r="AA200" s="121"/>
      <c r="AB200" s="121"/>
      <c r="AC200" s="121"/>
      <c r="AD200" s="122"/>
      <c r="AE200" s="121"/>
      <c r="AF200" s="121"/>
      <c r="AG200" s="121"/>
      <c r="AH200" s="121"/>
      <c r="AI200" s="121"/>
      <c r="AJ200" s="121"/>
      <c r="AK200" s="121"/>
      <c r="AL200" s="121"/>
      <c r="AM200" s="121"/>
      <c r="AN200" s="121"/>
      <c r="AO200" s="121"/>
      <c r="AP200" s="121"/>
      <c r="AQ200" s="121"/>
      <c r="AR200" s="121"/>
      <c r="AS200" s="50"/>
      <c r="AT200" s="121"/>
      <c r="AU200" s="121"/>
      <c r="AV200" s="121"/>
      <c r="AW200" s="122"/>
      <c r="AX200" s="121"/>
      <c r="AY200" s="121"/>
      <c r="AZ200" s="121"/>
      <c r="BA200" s="121"/>
      <c r="BB200" s="121"/>
      <c r="BC200" s="121"/>
      <c r="BD200" s="121"/>
      <c r="BE200" s="122"/>
      <c r="BF200" s="121"/>
      <c r="BG200" s="121"/>
      <c r="BH200" s="121"/>
      <c r="BI200" s="121"/>
      <c r="BJ200" s="50"/>
      <c r="BK200" s="123"/>
      <c r="BL200" s="123"/>
      <c r="BM200" s="123"/>
      <c r="BN200" s="124"/>
      <c r="BO200" s="123"/>
      <c r="BP200" s="123"/>
      <c r="BQ200" s="123"/>
      <c r="BR200" s="124"/>
      <c r="BS200" s="50"/>
      <c r="BT200" s="123"/>
      <c r="BU200" s="123"/>
      <c r="BV200" s="123"/>
      <c r="BW200" s="124"/>
      <c r="BX200" s="124"/>
      <c r="BY200" s="124"/>
      <c r="BZ200" s="124"/>
      <c r="CA200" s="124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</row>
    <row r="201" spans="1:130" s="55" customFormat="1" ht="27.75" customHeight="1" thickBot="1" x14ac:dyDescent="0.3">
      <c r="A201" s="126" t="s">
        <v>67</v>
      </c>
      <c r="B201" s="127">
        <f t="shared" ref="B201:B210" si="544">C201+D201</f>
        <v>38071453</v>
      </c>
      <c r="C201" s="128">
        <v>1024833</v>
      </c>
      <c r="D201" s="129">
        <f>D202+D203</f>
        <v>37046620</v>
      </c>
      <c r="E201" s="130">
        <f>E202+E203</f>
        <v>79.290000000000006</v>
      </c>
      <c r="F201" s="131">
        <f t="shared" ref="F201:F210" si="545">IF(E201=0,0,ROUND(D201/E201/12,0))</f>
        <v>38936</v>
      </c>
      <c r="G201" s="127">
        <f t="shared" ref="G201:G210" si="546">H201+I201</f>
        <v>34285652</v>
      </c>
      <c r="H201" s="128">
        <v>1432579</v>
      </c>
      <c r="I201" s="129">
        <f>I202+I203</f>
        <v>32853073</v>
      </c>
      <c r="J201" s="130">
        <f>J202+J203</f>
        <v>84</v>
      </c>
      <c r="K201" s="131">
        <f t="shared" ref="K201:K210" si="547">IF(J201=0,0,ROUND(I201/J201/12,0))</f>
        <v>32592</v>
      </c>
      <c r="L201" s="127">
        <f t="shared" ref="L201:L210" si="548">M201+N201</f>
        <v>34285652</v>
      </c>
      <c r="M201" s="128">
        <v>1432579</v>
      </c>
      <c r="N201" s="129">
        <f>N202+N203</f>
        <v>32853073</v>
      </c>
      <c r="O201" s="130">
        <f>O202+O203</f>
        <v>84</v>
      </c>
      <c r="P201" s="132">
        <f t="shared" ref="P201:P210" si="549">IF(O201=0,0,ROUND(N201/O201/12,0))</f>
        <v>32592</v>
      </c>
      <c r="Q201" s="133">
        <v>0</v>
      </c>
      <c r="R201" s="134">
        <f>R202+R203</f>
        <v>5797819</v>
      </c>
      <c r="S201" s="135">
        <f>S202+S203</f>
        <v>0</v>
      </c>
      <c r="T201" s="136">
        <v>0</v>
      </c>
      <c r="U201" s="134">
        <f>U202+U203</f>
        <v>0</v>
      </c>
      <c r="V201" s="127">
        <f t="shared" ref="V201:V210" si="550">W201+X201</f>
        <v>40083471</v>
      </c>
      <c r="W201" s="137">
        <f>M201+Q201-T201</f>
        <v>1432579</v>
      </c>
      <c r="X201" s="137">
        <f>N201+R201-U201</f>
        <v>38650892</v>
      </c>
      <c r="Y201" s="138">
        <f t="shared" ref="Y201:Y210" si="551">O201+S201</f>
        <v>84</v>
      </c>
      <c r="Z201" s="131">
        <f t="shared" ref="Z201:Z210" si="552">IF(Y201=0,0,ROUND(X201/Y201/12,0))</f>
        <v>38344</v>
      </c>
      <c r="AA201" s="127">
        <f t="shared" ref="AA201:AA210" si="553">AB201+AC201</f>
        <v>39567108</v>
      </c>
      <c r="AB201" s="139">
        <v>916216</v>
      </c>
      <c r="AC201" s="134">
        <f>AC202+AC203</f>
        <v>38650892</v>
      </c>
      <c r="AD201" s="272">
        <f>AD202+AD203</f>
        <v>82.43</v>
      </c>
      <c r="AE201" s="131">
        <f t="shared" ref="AE201:AE210" si="554">IF(AD201=0,0,ROUND(AC201/AD201/12,0))</f>
        <v>39074</v>
      </c>
      <c r="AF201" s="133">
        <v>0</v>
      </c>
      <c r="AG201" s="134">
        <f>AG202+AG203</f>
        <v>0</v>
      </c>
      <c r="AH201" s="135">
        <f>AH202+AH203</f>
        <v>0</v>
      </c>
      <c r="AI201" s="133"/>
      <c r="AJ201" s="134">
        <f>AJ202+AJ203</f>
        <v>0</v>
      </c>
      <c r="AK201" s="135">
        <f>AK202+AK203</f>
        <v>0</v>
      </c>
      <c r="AL201" s="133"/>
      <c r="AM201" s="134">
        <f>AM202+AM203</f>
        <v>5797819</v>
      </c>
      <c r="AN201" s="135">
        <f>AN202+AN203</f>
        <v>0</v>
      </c>
      <c r="AO201" s="133"/>
      <c r="AP201" s="134">
        <f>AP202+AP203</f>
        <v>0</v>
      </c>
      <c r="AQ201" s="135">
        <f>AQ202+AQ203</f>
        <v>0</v>
      </c>
      <c r="AR201" s="140">
        <f>AR202+AR203</f>
        <v>34301327</v>
      </c>
      <c r="AS201" s="50"/>
      <c r="AT201" s="127">
        <f t="shared" ref="AT201:AT210" si="555">AU201+AV201</f>
        <v>5281456</v>
      </c>
      <c r="AU201" s="137">
        <f t="shared" ref="AU201:AW210" si="556">AB201-M201</f>
        <v>-516363</v>
      </c>
      <c r="AV201" s="137">
        <f t="shared" si="556"/>
        <v>5797819</v>
      </c>
      <c r="AW201" s="138">
        <f t="shared" si="556"/>
        <v>-1.5699999999999932</v>
      </c>
      <c r="AX201" s="141">
        <f t="shared" ref="AX201:BA210" si="557">IF(L201=0,0,AA201/L201*100)</f>
        <v>115.40427465109894</v>
      </c>
      <c r="AY201" s="138">
        <f t="shared" si="557"/>
        <v>63.955705060593516</v>
      </c>
      <c r="AZ201" s="138">
        <f t="shared" si="557"/>
        <v>117.64772202588172</v>
      </c>
      <c r="BA201" s="138">
        <f t="shared" si="557"/>
        <v>98.13095238095238</v>
      </c>
      <c r="BB201" s="127">
        <f t="shared" ref="BB201:BB210" si="558">BC201+BD201</f>
        <v>-516363</v>
      </c>
      <c r="BC201" s="137">
        <f t="shared" ref="BC201:BE210" si="559">AB201-M201-AF201-AI201-AL201-AO201</f>
        <v>-516363</v>
      </c>
      <c r="BD201" s="137">
        <f t="shared" si="559"/>
        <v>0</v>
      </c>
      <c r="BE201" s="138">
        <f t="shared" si="559"/>
        <v>-1.5699999999999932</v>
      </c>
      <c r="BF201" s="141">
        <f t="shared" ref="BF201:BF210" si="560">IF(F201=0,0,AE201/F201*100)</f>
        <v>100.35442777891926</v>
      </c>
      <c r="BG201" s="138">
        <f t="shared" ref="BG201:BG210" si="561">IF(K201=0,0,AE201/K201*100)</f>
        <v>119.88831615120274</v>
      </c>
      <c r="BH201" s="142">
        <f t="shared" ref="BH201:BH210" si="562">IF(P201=0,0,AE201/P201*100)</f>
        <v>119.88831615120274</v>
      </c>
      <c r="BI201" s="143">
        <f t="shared" ref="BI201:BI210" si="563">AR201</f>
        <v>34301327</v>
      </c>
      <c r="BJ201" s="50"/>
      <c r="BK201" s="127">
        <f t="shared" ref="BK201:BK210" si="564">BL201+BM201</f>
        <v>-516363</v>
      </c>
      <c r="BL201" s="137">
        <f t="shared" ref="BL201:BN210" si="565">AB201-W201</f>
        <v>-516363</v>
      </c>
      <c r="BM201" s="137">
        <f t="shared" si="565"/>
        <v>0</v>
      </c>
      <c r="BN201" s="138">
        <f t="shared" si="565"/>
        <v>-1.5699999999999932</v>
      </c>
      <c r="BO201" s="141">
        <f t="shared" ref="BO201:BR210" si="566">IF(V201=0,0,AA201/V201*100)</f>
        <v>98.711780723780123</v>
      </c>
      <c r="BP201" s="138">
        <f t="shared" si="566"/>
        <v>63.955705060593516</v>
      </c>
      <c r="BQ201" s="138">
        <f t="shared" si="566"/>
        <v>100</v>
      </c>
      <c r="BR201" s="144">
        <f t="shared" si="566"/>
        <v>98.13095238095238</v>
      </c>
      <c r="BS201" s="50"/>
      <c r="BT201" s="127">
        <f t="shared" ref="BT201:BT210" si="567">BU201+BV201</f>
        <v>1495655</v>
      </c>
      <c r="BU201" s="137">
        <f t="shared" ref="BU201:BW210" si="568">AB201-C201</f>
        <v>-108617</v>
      </c>
      <c r="BV201" s="137">
        <f t="shared" si="568"/>
        <v>1604272</v>
      </c>
      <c r="BW201" s="138">
        <f t="shared" si="568"/>
        <v>3.1400000000000006</v>
      </c>
      <c r="BX201" s="141">
        <f t="shared" ref="BX201:CA210" si="569">IF(B201=0,0,AA201/B201*100)</f>
        <v>103.92854719781775</v>
      </c>
      <c r="BY201" s="138">
        <f t="shared" si="569"/>
        <v>89.401492731010819</v>
      </c>
      <c r="BZ201" s="138">
        <f t="shared" si="569"/>
        <v>104.33041394869491</v>
      </c>
      <c r="CA201" s="144">
        <f t="shared" si="569"/>
        <v>103.96014629839829</v>
      </c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</row>
    <row r="202" spans="1:130" s="55" customFormat="1" ht="20.25" customHeight="1" thickBot="1" x14ac:dyDescent="0.35">
      <c r="A202" s="145" t="s">
        <v>68</v>
      </c>
      <c r="B202" s="42"/>
      <c r="C202" s="146"/>
      <c r="D202" s="147">
        <v>37046620</v>
      </c>
      <c r="E202" s="148">
        <v>79.290000000000006</v>
      </c>
      <c r="F202" s="48">
        <f t="shared" si="545"/>
        <v>38936</v>
      </c>
      <c r="G202" s="149"/>
      <c r="H202" s="146"/>
      <c r="I202" s="147">
        <v>32853073</v>
      </c>
      <c r="J202" s="148">
        <v>84</v>
      </c>
      <c r="K202" s="48">
        <f t="shared" si="547"/>
        <v>32592</v>
      </c>
      <c r="L202" s="149"/>
      <c r="M202" s="146"/>
      <c r="N202" s="147">
        <v>32853073</v>
      </c>
      <c r="O202" s="148">
        <v>84</v>
      </c>
      <c r="P202" s="44">
        <f t="shared" si="549"/>
        <v>32592</v>
      </c>
      <c r="Q202" s="149"/>
      <c r="R202" s="150">
        <v>5797819</v>
      </c>
      <c r="S202" s="151">
        <v>0</v>
      </c>
      <c r="T202" s="152"/>
      <c r="U202" s="150">
        <v>0</v>
      </c>
      <c r="V202" s="42"/>
      <c r="W202" s="146"/>
      <c r="X202" s="43">
        <f t="shared" ref="X202:X210" si="570">N202+R202-U202</f>
        <v>38650892</v>
      </c>
      <c r="Y202" s="47">
        <f t="shared" si="551"/>
        <v>84</v>
      </c>
      <c r="Z202" s="48">
        <f t="shared" si="552"/>
        <v>38344</v>
      </c>
      <c r="AA202" s="149"/>
      <c r="AB202" s="146"/>
      <c r="AC202" s="150">
        <v>38650892</v>
      </c>
      <c r="AD202" s="273">
        <v>82.43</v>
      </c>
      <c r="AE202" s="48">
        <f t="shared" si="554"/>
        <v>39074</v>
      </c>
      <c r="AF202" s="149"/>
      <c r="AG202" s="150">
        <v>0</v>
      </c>
      <c r="AH202" s="151">
        <v>0</v>
      </c>
      <c r="AI202" s="149"/>
      <c r="AJ202" s="150"/>
      <c r="AK202" s="151"/>
      <c r="AL202" s="149"/>
      <c r="AM202" s="150">
        <v>5797819</v>
      </c>
      <c r="AN202" s="151"/>
      <c r="AO202" s="149"/>
      <c r="AP202" s="150"/>
      <c r="AQ202" s="151"/>
      <c r="AR202" s="153">
        <v>34301327</v>
      </c>
      <c r="AS202" s="154"/>
      <c r="AT202" s="42">
        <f t="shared" si="555"/>
        <v>5797819</v>
      </c>
      <c r="AU202" s="43">
        <f t="shared" si="556"/>
        <v>0</v>
      </c>
      <c r="AV202" s="43">
        <f t="shared" si="556"/>
        <v>5797819</v>
      </c>
      <c r="AW202" s="47">
        <f t="shared" si="556"/>
        <v>-1.5699999999999932</v>
      </c>
      <c r="AX202" s="46">
        <f t="shared" si="557"/>
        <v>0</v>
      </c>
      <c r="AY202" s="47">
        <f t="shared" si="557"/>
        <v>0</v>
      </c>
      <c r="AZ202" s="47">
        <f t="shared" si="557"/>
        <v>117.64772202588172</v>
      </c>
      <c r="BA202" s="47">
        <f t="shared" si="557"/>
        <v>98.13095238095238</v>
      </c>
      <c r="BB202" s="42">
        <f t="shared" si="558"/>
        <v>0</v>
      </c>
      <c r="BC202" s="43">
        <f t="shared" si="559"/>
        <v>0</v>
      </c>
      <c r="BD202" s="43">
        <f t="shared" si="559"/>
        <v>0</v>
      </c>
      <c r="BE202" s="47">
        <f t="shared" si="559"/>
        <v>-1.5699999999999932</v>
      </c>
      <c r="BF202" s="46">
        <f t="shared" si="560"/>
        <v>100.35442777891926</v>
      </c>
      <c r="BG202" s="47">
        <f t="shared" si="561"/>
        <v>119.88831615120274</v>
      </c>
      <c r="BH202" s="52">
        <f t="shared" si="562"/>
        <v>119.88831615120274</v>
      </c>
      <c r="BI202" s="155">
        <f t="shared" si="563"/>
        <v>34301327</v>
      </c>
      <c r="BJ202" s="156"/>
      <c r="BK202" s="42">
        <f t="shared" si="564"/>
        <v>0</v>
      </c>
      <c r="BL202" s="43">
        <f t="shared" si="565"/>
        <v>0</v>
      </c>
      <c r="BM202" s="43">
        <f t="shared" si="565"/>
        <v>0</v>
      </c>
      <c r="BN202" s="47">
        <f t="shared" si="565"/>
        <v>-1.5699999999999932</v>
      </c>
      <c r="BO202" s="46">
        <f t="shared" si="566"/>
        <v>0</v>
      </c>
      <c r="BP202" s="47">
        <f t="shared" si="566"/>
        <v>0</v>
      </c>
      <c r="BQ202" s="47">
        <f t="shared" si="566"/>
        <v>100</v>
      </c>
      <c r="BR202" s="52">
        <f t="shared" si="566"/>
        <v>98.13095238095238</v>
      </c>
      <c r="BS202" s="154"/>
      <c r="BT202" s="42">
        <f t="shared" si="567"/>
        <v>1604272</v>
      </c>
      <c r="BU202" s="43">
        <f t="shared" si="568"/>
        <v>0</v>
      </c>
      <c r="BV202" s="43">
        <f t="shared" si="568"/>
        <v>1604272</v>
      </c>
      <c r="BW202" s="47">
        <f t="shared" si="568"/>
        <v>3.1400000000000006</v>
      </c>
      <c r="BX202" s="46">
        <f t="shared" si="569"/>
        <v>0</v>
      </c>
      <c r="BY202" s="47">
        <f t="shared" si="569"/>
        <v>0</v>
      </c>
      <c r="BZ202" s="47">
        <f t="shared" si="569"/>
        <v>104.33041394869491</v>
      </c>
      <c r="CA202" s="52">
        <f t="shared" si="569"/>
        <v>103.96014629839829</v>
      </c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</row>
    <row r="203" spans="1:130" ht="20.5" hidden="1" outlineLevel="1" thickBot="1" x14ac:dyDescent="0.45">
      <c r="A203" s="157" t="s">
        <v>69</v>
      </c>
      <c r="B203" s="158"/>
      <c r="C203" s="159"/>
      <c r="D203" s="160">
        <v>0</v>
      </c>
      <c r="E203" s="161">
        <v>0</v>
      </c>
      <c r="F203" s="41">
        <f t="shared" si="545"/>
        <v>0</v>
      </c>
      <c r="G203" s="162"/>
      <c r="H203" s="159"/>
      <c r="I203" s="160"/>
      <c r="J203" s="161"/>
      <c r="K203" s="41">
        <f t="shared" si="547"/>
        <v>0</v>
      </c>
      <c r="L203" s="158"/>
      <c r="M203" s="159"/>
      <c r="N203" s="160">
        <v>0</v>
      </c>
      <c r="O203" s="161">
        <v>0</v>
      </c>
      <c r="P203" s="163">
        <f t="shared" si="549"/>
        <v>0</v>
      </c>
      <c r="Q203" s="162"/>
      <c r="R203" s="164"/>
      <c r="S203" s="165"/>
      <c r="T203" s="166"/>
      <c r="U203" s="164"/>
      <c r="V203" s="158"/>
      <c r="W203" s="159"/>
      <c r="X203" s="167">
        <f t="shared" si="570"/>
        <v>0</v>
      </c>
      <c r="Y203" s="168">
        <f t="shared" si="551"/>
        <v>0</v>
      </c>
      <c r="Z203" s="41">
        <f t="shared" si="552"/>
        <v>0</v>
      </c>
      <c r="AA203" s="162"/>
      <c r="AB203" s="159"/>
      <c r="AC203" s="164"/>
      <c r="AD203" s="274"/>
      <c r="AE203" s="41">
        <f t="shared" si="554"/>
        <v>0</v>
      </c>
      <c r="AF203" s="162"/>
      <c r="AG203" s="164"/>
      <c r="AH203" s="165"/>
      <c r="AI203" s="162"/>
      <c r="AJ203" s="164"/>
      <c r="AK203" s="165"/>
      <c r="AL203" s="162"/>
      <c r="AM203" s="164"/>
      <c r="AN203" s="165"/>
      <c r="AO203" s="162"/>
      <c r="AP203" s="164"/>
      <c r="AQ203" s="165"/>
      <c r="AR203" s="165"/>
      <c r="AS203" s="50"/>
      <c r="AT203" s="158">
        <f t="shared" si="555"/>
        <v>0</v>
      </c>
      <c r="AU203" s="167">
        <f t="shared" si="556"/>
        <v>0</v>
      </c>
      <c r="AV203" s="167">
        <f t="shared" si="556"/>
        <v>0</v>
      </c>
      <c r="AW203" s="168">
        <f t="shared" si="556"/>
        <v>0</v>
      </c>
      <c r="AX203" s="169">
        <f t="shared" si="557"/>
        <v>0</v>
      </c>
      <c r="AY203" s="59">
        <f t="shared" si="557"/>
        <v>0</v>
      </c>
      <c r="AZ203" s="59">
        <f t="shared" si="557"/>
        <v>0</v>
      </c>
      <c r="BA203" s="59">
        <f t="shared" si="557"/>
        <v>0</v>
      </c>
      <c r="BB203" s="158">
        <f t="shared" si="558"/>
        <v>0</v>
      </c>
      <c r="BC203" s="167">
        <f t="shared" si="559"/>
        <v>0</v>
      </c>
      <c r="BD203" s="167">
        <f t="shared" si="559"/>
        <v>0</v>
      </c>
      <c r="BE203" s="168">
        <f t="shared" si="559"/>
        <v>0</v>
      </c>
      <c r="BF203" s="169">
        <f t="shared" si="560"/>
        <v>0</v>
      </c>
      <c r="BG203" s="59">
        <f t="shared" si="561"/>
        <v>0</v>
      </c>
      <c r="BH203" s="67">
        <f t="shared" si="562"/>
        <v>0</v>
      </c>
      <c r="BI203" s="64">
        <f t="shared" si="563"/>
        <v>0</v>
      </c>
      <c r="BJ203" s="50"/>
      <c r="BK203" s="158">
        <f t="shared" si="564"/>
        <v>0</v>
      </c>
      <c r="BL203" s="167">
        <f t="shared" si="565"/>
        <v>0</v>
      </c>
      <c r="BM203" s="167">
        <f t="shared" si="565"/>
        <v>0</v>
      </c>
      <c r="BN203" s="168">
        <f t="shared" si="565"/>
        <v>0</v>
      </c>
      <c r="BO203" s="170">
        <f t="shared" si="566"/>
        <v>0</v>
      </c>
      <c r="BP203" s="168">
        <f t="shared" si="566"/>
        <v>0</v>
      </c>
      <c r="BQ203" s="168">
        <f t="shared" si="566"/>
        <v>0</v>
      </c>
      <c r="BR203" s="171">
        <f t="shared" si="566"/>
        <v>0</v>
      </c>
      <c r="BS203" s="50"/>
      <c r="BT203" s="158">
        <f t="shared" si="567"/>
        <v>0</v>
      </c>
      <c r="BU203" s="167">
        <f t="shared" si="568"/>
        <v>0</v>
      </c>
      <c r="BV203" s="167">
        <f t="shared" si="568"/>
        <v>0</v>
      </c>
      <c r="BW203" s="168">
        <f t="shared" si="568"/>
        <v>0</v>
      </c>
      <c r="BX203" s="170">
        <f t="shared" si="569"/>
        <v>0</v>
      </c>
      <c r="BY203" s="168">
        <f t="shared" si="569"/>
        <v>0</v>
      </c>
      <c r="BZ203" s="168">
        <f t="shared" si="569"/>
        <v>0</v>
      </c>
      <c r="CA203" s="171">
        <f t="shared" si="569"/>
        <v>0</v>
      </c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</row>
    <row r="204" spans="1:130" ht="20.5" hidden="1" outlineLevel="1" thickBot="1" x14ac:dyDescent="0.45">
      <c r="A204" s="56" t="s">
        <v>70</v>
      </c>
      <c r="B204" s="172">
        <f t="shared" si="544"/>
        <v>0</v>
      </c>
      <c r="C204" s="71"/>
      <c r="D204" s="82">
        <v>0</v>
      </c>
      <c r="E204" s="85">
        <v>0</v>
      </c>
      <c r="F204" s="60">
        <f t="shared" si="545"/>
        <v>0</v>
      </c>
      <c r="G204" s="172">
        <f t="shared" si="546"/>
        <v>0</v>
      </c>
      <c r="H204" s="82"/>
      <c r="I204" s="82"/>
      <c r="J204" s="85"/>
      <c r="K204" s="60">
        <f t="shared" si="547"/>
        <v>0</v>
      </c>
      <c r="L204" s="172">
        <f t="shared" si="548"/>
        <v>0</v>
      </c>
      <c r="M204" s="71"/>
      <c r="N204" s="82">
        <v>0</v>
      </c>
      <c r="O204" s="85">
        <v>0</v>
      </c>
      <c r="P204" s="61">
        <f t="shared" si="549"/>
        <v>0</v>
      </c>
      <c r="Q204" s="173"/>
      <c r="R204" s="84"/>
      <c r="S204" s="86"/>
      <c r="T204" s="174"/>
      <c r="U204" s="84"/>
      <c r="V204" s="172">
        <f t="shared" si="550"/>
        <v>0</v>
      </c>
      <c r="W204" s="71"/>
      <c r="X204" s="58">
        <f t="shared" si="570"/>
        <v>0</v>
      </c>
      <c r="Y204" s="59">
        <f t="shared" si="551"/>
        <v>0</v>
      </c>
      <c r="Z204" s="60">
        <f t="shared" si="552"/>
        <v>0</v>
      </c>
      <c r="AA204" s="172">
        <f t="shared" si="553"/>
        <v>0</v>
      </c>
      <c r="AB204" s="71"/>
      <c r="AC204" s="84"/>
      <c r="AD204" s="269"/>
      <c r="AE204" s="60">
        <f t="shared" si="554"/>
        <v>0</v>
      </c>
      <c r="AF204" s="173"/>
      <c r="AG204" s="84"/>
      <c r="AH204" s="86"/>
      <c r="AI204" s="173"/>
      <c r="AJ204" s="84"/>
      <c r="AK204" s="86"/>
      <c r="AL204" s="173"/>
      <c r="AM204" s="84"/>
      <c r="AN204" s="86"/>
      <c r="AO204" s="173"/>
      <c r="AP204" s="84"/>
      <c r="AQ204" s="86"/>
      <c r="AR204" s="86"/>
      <c r="AS204" s="50"/>
      <c r="AT204" s="172">
        <f t="shared" si="555"/>
        <v>0</v>
      </c>
      <c r="AU204" s="58">
        <f t="shared" si="556"/>
        <v>0</v>
      </c>
      <c r="AV204" s="58">
        <f t="shared" si="556"/>
        <v>0</v>
      </c>
      <c r="AW204" s="59">
        <f t="shared" si="556"/>
        <v>0</v>
      </c>
      <c r="AX204" s="169">
        <f t="shared" si="557"/>
        <v>0</v>
      </c>
      <c r="AY204" s="59">
        <f t="shared" si="557"/>
        <v>0</v>
      </c>
      <c r="AZ204" s="59">
        <f t="shared" si="557"/>
        <v>0</v>
      </c>
      <c r="BA204" s="59">
        <f t="shared" si="557"/>
        <v>0</v>
      </c>
      <c r="BB204" s="172">
        <f t="shared" si="558"/>
        <v>0</v>
      </c>
      <c r="BC204" s="58">
        <f t="shared" si="559"/>
        <v>0</v>
      </c>
      <c r="BD204" s="58">
        <f t="shared" si="559"/>
        <v>0</v>
      </c>
      <c r="BE204" s="59">
        <f t="shared" si="559"/>
        <v>0</v>
      </c>
      <c r="BF204" s="66">
        <f t="shared" si="560"/>
        <v>0</v>
      </c>
      <c r="BG204" s="59">
        <f t="shared" si="561"/>
        <v>0</v>
      </c>
      <c r="BH204" s="67">
        <f t="shared" si="562"/>
        <v>0</v>
      </c>
      <c r="BI204" s="64">
        <f t="shared" si="563"/>
        <v>0</v>
      </c>
      <c r="BJ204" s="50"/>
      <c r="BK204" s="172">
        <f t="shared" si="564"/>
        <v>0</v>
      </c>
      <c r="BL204" s="58">
        <f t="shared" si="565"/>
        <v>0</v>
      </c>
      <c r="BM204" s="58">
        <f t="shared" si="565"/>
        <v>0</v>
      </c>
      <c r="BN204" s="59">
        <f t="shared" si="565"/>
        <v>0</v>
      </c>
      <c r="BO204" s="169">
        <f t="shared" si="566"/>
        <v>0</v>
      </c>
      <c r="BP204" s="59">
        <f t="shared" si="566"/>
        <v>0</v>
      </c>
      <c r="BQ204" s="59">
        <f t="shared" si="566"/>
        <v>0</v>
      </c>
      <c r="BR204" s="67">
        <f t="shared" si="566"/>
        <v>0</v>
      </c>
      <c r="BS204" s="50"/>
      <c r="BT204" s="172">
        <f t="shared" si="567"/>
        <v>0</v>
      </c>
      <c r="BU204" s="58">
        <f t="shared" si="568"/>
        <v>0</v>
      </c>
      <c r="BV204" s="58">
        <f t="shared" si="568"/>
        <v>0</v>
      </c>
      <c r="BW204" s="59">
        <f t="shared" si="568"/>
        <v>0</v>
      </c>
      <c r="BX204" s="169">
        <f t="shared" si="569"/>
        <v>0</v>
      </c>
      <c r="BY204" s="59">
        <f t="shared" si="569"/>
        <v>0</v>
      </c>
      <c r="BZ204" s="59">
        <f t="shared" si="569"/>
        <v>0</v>
      </c>
      <c r="CA204" s="67">
        <f t="shared" si="569"/>
        <v>0</v>
      </c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</row>
    <row r="205" spans="1:130" ht="20.5" hidden="1" outlineLevel="1" thickBot="1" x14ac:dyDescent="0.45">
      <c r="A205" s="56" t="s">
        <v>71</v>
      </c>
      <c r="B205" s="172">
        <f t="shared" si="544"/>
        <v>0</v>
      </c>
      <c r="C205" s="71"/>
      <c r="D205" s="82">
        <v>0</v>
      </c>
      <c r="E205" s="85">
        <v>0</v>
      </c>
      <c r="F205" s="60">
        <f t="shared" si="545"/>
        <v>0</v>
      </c>
      <c r="G205" s="172">
        <f t="shared" si="546"/>
        <v>0</v>
      </c>
      <c r="H205" s="82"/>
      <c r="I205" s="82"/>
      <c r="J205" s="85"/>
      <c r="K205" s="60">
        <f t="shared" si="547"/>
        <v>0</v>
      </c>
      <c r="L205" s="172">
        <f t="shared" si="548"/>
        <v>0</v>
      </c>
      <c r="M205" s="71"/>
      <c r="N205" s="82">
        <f>I205</f>
        <v>0</v>
      </c>
      <c r="O205" s="85">
        <f>J205</f>
        <v>0</v>
      </c>
      <c r="P205" s="61">
        <f t="shared" si="549"/>
        <v>0</v>
      </c>
      <c r="Q205" s="173"/>
      <c r="R205" s="84"/>
      <c r="S205" s="86"/>
      <c r="T205" s="174"/>
      <c r="U205" s="84"/>
      <c r="V205" s="172">
        <f t="shared" si="550"/>
        <v>0</v>
      </c>
      <c r="W205" s="71"/>
      <c r="X205" s="58">
        <f t="shared" si="570"/>
        <v>0</v>
      </c>
      <c r="Y205" s="59">
        <f t="shared" si="551"/>
        <v>0</v>
      </c>
      <c r="Z205" s="60">
        <f t="shared" si="552"/>
        <v>0</v>
      </c>
      <c r="AA205" s="172">
        <f t="shared" si="553"/>
        <v>0</v>
      </c>
      <c r="AB205" s="71"/>
      <c r="AC205" s="84"/>
      <c r="AD205" s="269"/>
      <c r="AE205" s="60">
        <f t="shared" si="554"/>
        <v>0</v>
      </c>
      <c r="AF205" s="173"/>
      <c r="AG205" s="84"/>
      <c r="AH205" s="86"/>
      <c r="AI205" s="173"/>
      <c r="AJ205" s="84"/>
      <c r="AK205" s="86"/>
      <c r="AL205" s="173"/>
      <c r="AM205" s="84"/>
      <c r="AN205" s="86"/>
      <c r="AO205" s="173"/>
      <c r="AP205" s="84"/>
      <c r="AQ205" s="86"/>
      <c r="AR205" s="86"/>
      <c r="AS205" s="50"/>
      <c r="AT205" s="172">
        <f t="shared" si="555"/>
        <v>0</v>
      </c>
      <c r="AU205" s="58">
        <f t="shared" si="556"/>
        <v>0</v>
      </c>
      <c r="AV205" s="58">
        <f t="shared" si="556"/>
        <v>0</v>
      </c>
      <c r="AW205" s="59">
        <f t="shared" si="556"/>
        <v>0</v>
      </c>
      <c r="AX205" s="169">
        <f t="shared" si="557"/>
        <v>0</v>
      </c>
      <c r="AY205" s="59">
        <f t="shared" si="557"/>
        <v>0</v>
      </c>
      <c r="AZ205" s="59">
        <f t="shared" si="557"/>
        <v>0</v>
      </c>
      <c r="BA205" s="59">
        <f t="shared" si="557"/>
        <v>0</v>
      </c>
      <c r="BB205" s="172">
        <f t="shared" si="558"/>
        <v>0</v>
      </c>
      <c r="BC205" s="58">
        <f t="shared" si="559"/>
        <v>0</v>
      </c>
      <c r="BD205" s="58">
        <f t="shared" si="559"/>
        <v>0</v>
      </c>
      <c r="BE205" s="59">
        <f t="shared" si="559"/>
        <v>0</v>
      </c>
      <c r="BF205" s="66">
        <f t="shared" si="560"/>
        <v>0</v>
      </c>
      <c r="BG205" s="59">
        <f t="shared" si="561"/>
        <v>0</v>
      </c>
      <c r="BH205" s="67">
        <f t="shared" si="562"/>
        <v>0</v>
      </c>
      <c r="BI205" s="64">
        <f t="shared" si="563"/>
        <v>0</v>
      </c>
      <c r="BJ205" s="50"/>
      <c r="BK205" s="172">
        <f t="shared" si="564"/>
        <v>0</v>
      </c>
      <c r="BL205" s="58">
        <f t="shared" si="565"/>
        <v>0</v>
      </c>
      <c r="BM205" s="58">
        <f t="shared" si="565"/>
        <v>0</v>
      </c>
      <c r="BN205" s="59">
        <f t="shared" si="565"/>
        <v>0</v>
      </c>
      <c r="BO205" s="169">
        <f t="shared" si="566"/>
        <v>0</v>
      </c>
      <c r="BP205" s="59">
        <f t="shared" si="566"/>
        <v>0</v>
      </c>
      <c r="BQ205" s="59">
        <f t="shared" si="566"/>
        <v>0</v>
      </c>
      <c r="BR205" s="67">
        <f t="shared" si="566"/>
        <v>0</v>
      </c>
      <c r="BS205" s="50"/>
      <c r="BT205" s="172">
        <f t="shared" si="567"/>
        <v>0</v>
      </c>
      <c r="BU205" s="58">
        <f t="shared" si="568"/>
        <v>0</v>
      </c>
      <c r="BV205" s="58">
        <f t="shared" si="568"/>
        <v>0</v>
      </c>
      <c r="BW205" s="59">
        <f t="shared" si="568"/>
        <v>0</v>
      </c>
      <c r="BX205" s="169">
        <f t="shared" si="569"/>
        <v>0</v>
      </c>
      <c r="BY205" s="59">
        <f t="shared" si="569"/>
        <v>0</v>
      </c>
      <c r="BZ205" s="59">
        <f t="shared" si="569"/>
        <v>0</v>
      </c>
      <c r="CA205" s="67">
        <f t="shared" si="569"/>
        <v>0</v>
      </c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</row>
    <row r="206" spans="1:130" s="193" customFormat="1" ht="20.5" hidden="1" outlineLevel="1" thickBot="1" x14ac:dyDescent="0.45">
      <c r="A206" s="175" t="s">
        <v>72</v>
      </c>
      <c r="B206" s="176">
        <f t="shared" si="544"/>
        <v>0</v>
      </c>
      <c r="C206" s="177"/>
      <c r="D206" s="178">
        <v>0</v>
      </c>
      <c r="E206" s="179">
        <v>0</v>
      </c>
      <c r="F206" s="180">
        <f t="shared" si="545"/>
        <v>0</v>
      </c>
      <c r="G206" s="176">
        <f t="shared" si="546"/>
        <v>0</v>
      </c>
      <c r="H206" s="178"/>
      <c r="I206" s="178"/>
      <c r="J206" s="179"/>
      <c r="K206" s="180">
        <f t="shared" si="547"/>
        <v>0</v>
      </c>
      <c r="L206" s="176">
        <f t="shared" si="548"/>
        <v>0</v>
      </c>
      <c r="M206" s="177"/>
      <c r="N206" s="178">
        <v>0</v>
      </c>
      <c r="O206" s="179">
        <v>0</v>
      </c>
      <c r="P206" s="181">
        <f t="shared" si="549"/>
        <v>0</v>
      </c>
      <c r="Q206" s="182"/>
      <c r="R206" s="183"/>
      <c r="S206" s="184"/>
      <c r="T206" s="185"/>
      <c r="U206" s="183"/>
      <c r="V206" s="176">
        <f t="shared" si="550"/>
        <v>0</v>
      </c>
      <c r="W206" s="177"/>
      <c r="X206" s="186">
        <f t="shared" si="570"/>
        <v>0</v>
      </c>
      <c r="Y206" s="187">
        <f t="shared" si="551"/>
        <v>0</v>
      </c>
      <c r="Z206" s="180">
        <f t="shared" si="552"/>
        <v>0</v>
      </c>
      <c r="AA206" s="176">
        <f t="shared" si="553"/>
        <v>0</v>
      </c>
      <c r="AB206" s="177"/>
      <c r="AC206" s="183"/>
      <c r="AD206" s="275"/>
      <c r="AE206" s="180">
        <f t="shared" si="554"/>
        <v>0</v>
      </c>
      <c r="AF206" s="182"/>
      <c r="AG206" s="183"/>
      <c r="AH206" s="184"/>
      <c r="AI206" s="182"/>
      <c r="AJ206" s="183"/>
      <c r="AK206" s="184"/>
      <c r="AL206" s="182"/>
      <c r="AM206" s="183"/>
      <c r="AN206" s="184"/>
      <c r="AO206" s="182"/>
      <c r="AP206" s="183"/>
      <c r="AQ206" s="184"/>
      <c r="AR206" s="184"/>
      <c r="AS206" s="188"/>
      <c r="AT206" s="176">
        <f t="shared" si="555"/>
        <v>0</v>
      </c>
      <c r="AU206" s="186">
        <f t="shared" si="556"/>
        <v>0</v>
      </c>
      <c r="AV206" s="186">
        <f t="shared" si="556"/>
        <v>0</v>
      </c>
      <c r="AW206" s="187">
        <f t="shared" si="556"/>
        <v>0</v>
      </c>
      <c r="AX206" s="189">
        <f t="shared" si="557"/>
        <v>0</v>
      </c>
      <c r="AY206" s="187">
        <f t="shared" si="557"/>
        <v>0</v>
      </c>
      <c r="AZ206" s="187">
        <f t="shared" si="557"/>
        <v>0</v>
      </c>
      <c r="BA206" s="187">
        <f t="shared" si="557"/>
        <v>0</v>
      </c>
      <c r="BB206" s="176">
        <f t="shared" si="558"/>
        <v>0</v>
      </c>
      <c r="BC206" s="186">
        <f t="shared" si="559"/>
        <v>0</v>
      </c>
      <c r="BD206" s="186">
        <f t="shared" si="559"/>
        <v>0</v>
      </c>
      <c r="BE206" s="187">
        <f t="shared" si="559"/>
        <v>0</v>
      </c>
      <c r="BF206" s="190">
        <f t="shared" si="560"/>
        <v>0</v>
      </c>
      <c r="BG206" s="187">
        <f t="shared" si="561"/>
        <v>0</v>
      </c>
      <c r="BH206" s="191">
        <f t="shared" si="562"/>
        <v>0</v>
      </c>
      <c r="BI206" s="192">
        <f t="shared" si="563"/>
        <v>0</v>
      </c>
      <c r="BJ206" s="188"/>
      <c r="BK206" s="176">
        <f t="shared" si="564"/>
        <v>0</v>
      </c>
      <c r="BL206" s="186">
        <f t="shared" si="565"/>
        <v>0</v>
      </c>
      <c r="BM206" s="186">
        <f t="shared" si="565"/>
        <v>0</v>
      </c>
      <c r="BN206" s="187">
        <f t="shared" si="565"/>
        <v>0</v>
      </c>
      <c r="BO206" s="189">
        <f t="shared" si="566"/>
        <v>0</v>
      </c>
      <c r="BP206" s="187">
        <f t="shared" si="566"/>
        <v>0</v>
      </c>
      <c r="BQ206" s="187">
        <f t="shared" si="566"/>
        <v>0</v>
      </c>
      <c r="BR206" s="191">
        <f t="shared" si="566"/>
        <v>0</v>
      </c>
      <c r="BS206" s="188"/>
      <c r="BT206" s="176">
        <f t="shared" si="567"/>
        <v>0</v>
      </c>
      <c r="BU206" s="186">
        <f t="shared" si="568"/>
        <v>0</v>
      </c>
      <c r="BV206" s="186">
        <f t="shared" si="568"/>
        <v>0</v>
      </c>
      <c r="BW206" s="187">
        <f t="shared" si="568"/>
        <v>0</v>
      </c>
      <c r="BX206" s="189">
        <f t="shared" si="569"/>
        <v>0</v>
      </c>
      <c r="BY206" s="187">
        <f t="shared" si="569"/>
        <v>0</v>
      </c>
      <c r="BZ206" s="187">
        <f t="shared" si="569"/>
        <v>0</v>
      </c>
      <c r="CA206" s="191">
        <f t="shared" si="569"/>
        <v>0</v>
      </c>
      <c r="CB206" s="188"/>
      <c r="CC206" s="188"/>
      <c r="CD206" s="188"/>
      <c r="CE206" s="188"/>
      <c r="CF206" s="188"/>
      <c r="CG206" s="188"/>
      <c r="CH206" s="188"/>
      <c r="CI206" s="188"/>
      <c r="CJ206" s="188"/>
      <c r="CK206" s="188"/>
      <c r="CL206" s="188"/>
      <c r="CM206" s="188"/>
      <c r="CN206" s="188"/>
      <c r="CO206" s="188"/>
      <c r="CP206" s="188"/>
      <c r="CQ206" s="188"/>
      <c r="CR206" s="188"/>
      <c r="CS206" s="188"/>
      <c r="CT206" s="188"/>
      <c r="CU206" s="188"/>
      <c r="CV206" s="188"/>
      <c r="CW206" s="188"/>
      <c r="CX206" s="188"/>
      <c r="CY206" s="188"/>
      <c r="CZ206" s="188"/>
      <c r="DA206" s="188"/>
      <c r="DB206" s="188"/>
      <c r="DC206" s="188"/>
      <c r="DD206" s="188"/>
      <c r="DE206" s="188"/>
      <c r="DF206" s="188"/>
      <c r="DG206" s="188"/>
      <c r="DH206" s="188"/>
      <c r="DI206" s="188"/>
      <c r="DJ206" s="188"/>
      <c r="DK206" s="188"/>
      <c r="DL206" s="188"/>
      <c r="DM206" s="188"/>
      <c r="DN206" s="188"/>
      <c r="DO206" s="188"/>
      <c r="DP206" s="188"/>
      <c r="DQ206" s="188"/>
      <c r="DR206" s="188"/>
      <c r="DS206" s="188"/>
      <c r="DT206" s="188"/>
      <c r="DU206" s="188"/>
      <c r="DV206" s="188"/>
      <c r="DW206" s="188"/>
      <c r="DX206" s="188"/>
      <c r="DY206" s="188"/>
      <c r="DZ206" s="188"/>
    </row>
    <row r="207" spans="1:130" s="193" customFormat="1" ht="20.5" hidden="1" outlineLevel="1" thickBot="1" x14ac:dyDescent="0.45">
      <c r="A207" s="175" t="s">
        <v>73</v>
      </c>
      <c r="B207" s="176">
        <f t="shared" si="544"/>
        <v>0</v>
      </c>
      <c r="C207" s="177"/>
      <c r="D207" s="178">
        <v>0</v>
      </c>
      <c r="E207" s="179">
        <v>0</v>
      </c>
      <c r="F207" s="180">
        <f t="shared" si="545"/>
        <v>0</v>
      </c>
      <c r="G207" s="176">
        <f t="shared" si="546"/>
        <v>0</v>
      </c>
      <c r="H207" s="178"/>
      <c r="I207" s="178"/>
      <c r="J207" s="179"/>
      <c r="K207" s="180">
        <f t="shared" si="547"/>
        <v>0</v>
      </c>
      <c r="L207" s="176">
        <f t="shared" si="548"/>
        <v>0</v>
      </c>
      <c r="M207" s="177"/>
      <c r="N207" s="178">
        <v>0</v>
      </c>
      <c r="O207" s="179">
        <v>0</v>
      </c>
      <c r="P207" s="181">
        <f t="shared" si="549"/>
        <v>0</v>
      </c>
      <c r="Q207" s="182"/>
      <c r="R207" s="183"/>
      <c r="S207" s="184"/>
      <c r="T207" s="185"/>
      <c r="U207" s="183"/>
      <c r="V207" s="176">
        <f t="shared" si="550"/>
        <v>0</v>
      </c>
      <c r="W207" s="177"/>
      <c r="X207" s="186">
        <f t="shared" si="570"/>
        <v>0</v>
      </c>
      <c r="Y207" s="187">
        <f t="shared" si="551"/>
        <v>0</v>
      </c>
      <c r="Z207" s="180">
        <f t="shared" si="552"/>
        <v>0</v>
      </c>
      <c r="AA207" s="176">
        <f t="shared" si="553"/>
        <v>0</v>
      </c>
      <c r="AB207" s="177"/>
      <c r="AC207" s="183"/>
      <c r="AD207" s="275"/>
      <c r="AE207" s="180">
        <f t="shared" si="554"/>
        <v>0</v>
      </c>
      <c r="AF207" s="182"/>
      <c r="AG207" s="183"/>
      <c r="AH207" s="184"/>
      <c r="AI207" s="182"/>
      <c r="AJ207" s="183"/>
      <c r="AK207" s="184"/>
      <c r="AL207" s="182"/>
      <c r="AM207" s="183"/>
      <c r="AN207" s="184"/>
      <c r="AO207" s="182"/>
      <c r="AP207" s="183"/>
      <c r="AQ207" s="184"/>
      <c r="AR207" s="184"/>
      <c r="AS207" s="188"/>
      <c r="AT207" s="176">
        <f t="shared" si="555"/>
        <v>0</v>
      </c>
      <c r="AU207" s="186">
        <f t="shared" si="556"/>
        <v>0</v>
      </c>
      <c r="AV207" s="186">
        <f t="shared" si="556"/>
        <v>0</v>
      </c>
      <c r="AW207" s="187">
        <f t="shared" si="556"/>
        <v>0</v>
      </c>
      <c r="AX207" s="189">
        <f t="shared" si="557"/>
        <v>0</v>
      </c>
      <c r="AY207" s="187">
        <f t="shared" si="557"/>
        <v>0</v>
      </c>
      <c r="AZ207" s="187">
        <f t="shared" si="557"/>
        <v>0</v>
      </c>
      <c r="BA207" s="187">
        <f t="shared" si="557"/>
        <v>0</v>
      </c>
      <c r="BB207" s="176">
        <f t="shared" si="558"/>
        <v>0</v>
      </c>
      <c r="BC207" s="186">
        <f t="shared" si="559"/>
        <v>0</v>
      </c>
      <c r="BD207" s="186">
        <f t="shared" si="559"/>
        <v>0</v>
      </c>
      <c r="BE207" s="187">
        <f t="shared" si="559"/>
        <v>0</v>
      </c>
      <c r="BF207" s="190">
        <f t="shared" si="560"/>
        <v>0</v>
      </c>
      <c r="BG207" s="187">
        <f t="shared" si="561"/>
        <v>0</v>
      </c>
      <c r="BH207" s="191">
        <f t="shared" si="562"/>
        <v>0</v>
      </c>
      <c r="BI207" s="192">
        <f t="shared" si="563"/>
        <v>0</v>
      </c>
      <c r="BJ207" s="188"/>
      <c r="BK207" s="176">
        <f t="shared" si="564"/>
        <v>0</v>
      </c>
      <c r="BL207" s="186">
        <f t="shared" si="565"/>
        <v>0</v>
      </c>
      <c r="BM207" s="186">
        <f t="shared" si="565"/>
        <v>0</v>
      </c>
      <c r="BN207" s="187">
        <f t="shared" si="565"/>
        <v>0</v>
      </c>
      <c r="BO207" s="189">
        <f t="shared" si="566"/>
        <v>0</v>
      </c>
      <c r="BP207" s="187">
        <f t="shared" si="566"/>
        <v>0</v>
      </c>
      <c r="BQ207" s="187">
        <f t="shared" si="566"/>
        <v>0</v>
      </c>
      <c r="BR207" s="191">
        <f t="shared" si="566"/>
        <v>0</v>
      </c>
      <c r="BS207" s="188"/>
      <c r="BT207" s="176">
        <f t="shared" si="567"/>
        <v>0</v>
      </c>
      <c r="BU207" s="186">
        <f t="shared" si="568"/>
        <v>0</v>
      </c>
      <c r="BV207" s="186">
        <f t="shared" si="568"/>
        <v>0</v>
      </c>
      <c r="BW207" s="187">
        <f t="shared" si="568"/>
        <v>0</v>
      </c>
      <c r="BX207" s="189">
        <f t="shared" si="569"/>
        <v>0</v>
      </c>
      <c r="BY207" s="187">
        <f t="shared" si="569"/>
        <v>0</v>
      </c>
      <c r="BZ207" s="187">
        <f t="shared" si="569"/>
        <v>0</v>
      </c>
      <c r="CA207" s="191">
        <f t="shared" si="569"/>
        <v>0</v>
      </c>
      <c r="CB207" s="188"/>
      <c r="CC207" s="188"/>
      <c r="CD207" s="188"/>
      <c r="CE207" s="188"/>
      <c r="CF207" s="188"/>
      <c r="CG207" s="188"/>
      <c r="CH207" s="188"/>
      <c r="CI207" s="188"/>
      <c r="CJ207" s="188"/>
      <c r="CK207" s="188"/>
      <c r="CL207" s="188"/>
      <c r="CM207" s="188"/>
      <c r="CN207" s="188"/>
      <c r="CO207" s="188"/>
      <c r="CP207" s="188"/>
      <c r="CQ207" s="188"/>
      <c r="CR207" s="188"/>
      <c r="CS207" s="188"/>
      <c r="CT207" s="188"/>
      <c r="CU207" s="188"/>
      <c r="CV207" s="188"/>
      <c r="CW207" s="188"/>
      <c r="CX207" s="188"/>
      <c r="CY207" s="188"/>
      <c r="CZ207" s="188"/>
      <c r="DA207" s="188"/>
      <c r="DB207" s="188"/>
      <c r="DC207" s="188"/>
      <c r="DD207" s="188"/>
      <c r="DE207" s="188"/>
      <c r="DF207" s="188"/>
      <c r="DG207" s="188"/>
      <c r="DH207" s="188"/>
      <c r="DI207" s="188"/>
      <c r="DJ207" s="188"/>
      <c r="DK207" s="188"/>
      <c r="DL207" s="188"/>
      <c r="DM207" s="188"/>
      <c r="DN207" s="188"/>
      <c r="DO207" s="188"/>
      <c r="DP207" s="188"/>
      <c r="DQ207" s="188"/>
      <c r="DR207" s="188"/>
      <c r="DS207" s="188"/>
      <c r="DT207" s="188"/>
      <c r="DU207" s="188"/>
      <c r="DV207" s="188"/>
      <c r="DW207" s="188"/>
      <c r="DX207" s="188"/>
      <c r="DY207" s="188"/>
      <c r="DZ207" s="188"/>
    </row>
    <row r="208" spans="1:130" ht="20.5" hidden="1" outlineLevel="1" thickBot="1" x14ac:dyDescent="0.45">
      <c r="A208" s="194" t="s">
        <v>74</v>
      </c>
      <c r="B208" s="195">
        <f t="shared" si="544"/>
        <v>0</v>
      </c>
      <c r="C208" s="196"/>
      <c r="D208" s="197">
        <v>0</v>
      </c>
      <c r="E208" s="198">
        <v>0</v>
      </c>
      <c r="F208" s="199">
        <f t="shared" si="545"/>
        <v>0</v>
      </c>
      <c r="G208" s="195">
        <f t="shared" si="546"/>
        <v>0</v>
      </c>
      <c r="H208" s="197"/>
      <c r="I208" s="197"/>
      <c r="J208" s="198"/>
      <c r="K208" s="60">
        <f t="shared" si="547"/>
        <v>0</v>
      </c>
      <c r="L208" s="195">
        <f t="shared" si="548"/>
        <v>0</v>
      </c>
      <c r="M208" s="196"/>
      <c r="N208" s="197">
        <f>I208</f>
        <v>0</v>
      </c>
      <c r="O208" s="198">
        <f>J208</f>
        <v>0</v>
      </c>
      <c r="P208" s="200">
        <f t="shared" si="549"/>
        <v>0</v>
      </c>
      <c r="Q208" s="201"/>
      <c r="R208" s="202"/>
      <c r="S208" s="203"/>
      <c r="T208" s="204"/>
      <c r="U208" s="202"/>
      <c r="V208" s="195">
        <f t="shared" si="550"/>
        <v>0</v>
      </c>
      <c r="W208" s="196"/>
      <c r="X208" s="205">
        <f t="shared" si="570"/>
        <v>0</v>
      </c>
      <c r="Y208" s="206">
        <f t="shared" si="551"/>
        <v>0</v>
      </c>
      <c r="Z208" s="199">
        <f t="shared" si="552"/>
        <v>0</v>
      </c>
      <c r="AA208" s="195">
        <f t="shared" si="553"/>
        <v>0</v>
      </c>
      <c r="AB208" s="196"/>
      <c r="AC208" s="202"/>
      <c r="AD208" s="276"/>
      <c r="AE208" s="199">
        <f t="shared" si="554"/>
        <v>0</v>
      </c>
      <c r="AF208" s="201"/>
      <c r="AG208" s="202"/>
      <c r="AH208" s="203"/>
      <c r="AI208" s="201"/>
      <c r="AJ208" s="202"/>
      <c r="AK208" s="203"/>
      <c r="AL208" s="201"/>
      <c r="AM208" s="202"/>
      <c r="AN208" s="203"/>
      <c r="AO208" s="201"/>
      <c r="AP208" s="202"/>
      <c r="AQ208" s="203"/>
      <c r="AR208" s="203"/>
      <c r="AS208" s="50"/>
      <c r="AT208" s="195">
        <f t="shared" si="555"/>
        <v>0</v>
      </c>
      <c r="AU208" s="205">
        <f t="shared" si="556"/>
        <v>0</v>
      </c>
      <c r="AV208" s="205">
        <f t="shared" si="556"/>
        <v>0</v>
      </c>
      <c r="AW208" s="206">
        <f t="shared" si="556"/>
        <v>0</v>
      </c>
      <c r="AX208" s="207">
        <f t="shared" si="557"/>
        <v>0</v>
      </c>
      <c r="AY208" s="206">
        <f t="shared" si="557"/>
        <v>0</v>
      </c>
      <c r="AZ208" s="206">
        <f t="shared" si="557"/>
        <v>0</v>
      </c>
      <c r="BA208" s="206">
        <f t="shared" si="557"/>
        <v>0</v>
      </c>
      <c r="BB208" s="195">
        <f t="shared" si="558"/>
        <v>0</v>
      </c>
      <c r="BC208" s="205">
        <f t="shared" si="559"/>
        <v>0</v>
      </c>
      <c r="BD208" s="205">
        <f t="shared" si="559"/>
        <v>0</v>
      </c>
      <c r="BE208" s="206">
        <f t="shared" si="559"/>
        <v>0</v>
      </c>
      <c r="BF208" s="208">
        <f t="shared" si="560"/>
        <v>0</v>
      </c>
      <c r="BG208" s="206">
        <f t="shared" si="561"/>
        <v>0</v>
      </c>
      <c r="BH208" s="209">
        <f t="shared" si="562"/>
        <v>0</v>
      </c>
      <c r="BI208" s="210">
        <f t="shared" si="563"/>
        <v>0</v>
      </c>
      <c r="BJ208" s="50"/>
      <c r="BK208" s="195">
        <f t="shared" si="564"/>
        <v>0</v>
      </c>
      <c r="BL208" s="205">
        <f t="shared" si="565"/>
        <v>0</v>
      </c>
      <c r="BM208" s="205">
        <f t="shared" si="565"/>
        <v>0</v>
      </c>
      <c r="BN208" s="206">
        <f t="shared" si="565"/>
        <v>0</v>
      </c>
      <c r="BO208" s="207">
        <f t="shared" si="566"/>
        <v>0</v>
      </c>
      <c r="BP208" s="206">
        <f t="shared" si="566"/>
        <v>0</v>
      </c>
      <c r="BQ208" s="206">
        <f t="shared" si="566"/>
        <v>0</v>
      </c>
      <c r="BR208" s="209">
        <f t="shared" si="566"/>
        <v>0</v>
      </c>
      <c r="BS208" s="50"/>
      <c r="BT208" s="195">
        <f t="shared" si="567"/>
        <v>0</v>
      </c>
      <c r="BU208" s="205">
        <f t="shared" si="568"/>
        <v>0</v>
      </c>
      <c r="BV208" s="205">
        <f t="shared" si="568"/>
        <v>0</v>
      </c>
      <c r="BW208" s="206">
        <f t="shared" si="568"/>
        <v>0</v>
      </c>
      <c r="BX208" s="207">
        <f t="shared" si="569"/>
        <v>0</v>
      </c>
      <c r="BY208" s="206">
        <f t="shared" si="569"/>
        <v>0</v>
      </c>
      <c r="BZ208" s="206">
        <f t="shared" si="569"/>
        <v>0</v>
      </c>
      <c r="CA208" s="209">
        <f t="shared" si="569"/>
        <v>0</v>
      </c>
      <c r="CB208" s="50"/>
      <c r="CC208" s="50"/>
      <c r="CD208" s="50"/>
      <c r="CE208" s="50"/>
      <c r="CF208" s="50"/>
      <c r="CG208" s="50"/>
      <c r="CH208" s="50"/>
      <c r="CI208" s="50"/>
      <c r="CJ208" s="50"/>
      <c r="CK208" s="50"/>
      <c r="CL208" s="50"/>
      <c r="CM208" s="50"/>
      <c r="CN208" s="50"/>
      <c r="CO208" s="50"/>
      <c r="CP208" s="50"/>
      <c r="CQ208" s="50"/>
      <c r="CR208" s="50"/>
      <c r="CS208" s="50"/>
      <c r="CT208" s="50"/>
      <c r="CU208" s="50"/>
      <c r="CV208" s="50"/>
      <c r="CW208" s="50"/>
      <c r="CX208" s="50"/>
      <c r="CY208" s="50"/>
      <c r="CZ208" s="50"/>
      <c r="DA208" s="50"/>
      <c r="DB208" s="50"/>
      <c r="DC208" s="50"/>
      <c r="DD208" s="50"/>
      <c r="DE208" s="50"/>
      <c r="DF208" s="50"/>
      <c r="DG208" s="50"/>
      <c r="DH208" s="50"/>
      <c r="DI208" s="50"/>
      <c r="DJ208" s="50"/>
      <c r="DK208" s="50"/>
      <c r="DL208" s="50"/>
      <c r="DM208" s="50"/>
      <c r="DN208" s="50"/>
      <c r="DO208" s="50"/>
      <c r="DP208" s="50"/>
      <c r="DQ208" s="50"/>
      <c r="DR208" s="50"/>
      <c r="DS208" s="50"/>
      <c r="DT208" s="50"/>
      <c r="DU208" s="50"/>
      <c r="DV208" s="50"/>
      <c r="DW208" s="50"/>
      <c r="DX208" s="50"/>
      <c r="DY208" s="50"/>
      <c r="DZ208" s="50"/>
    </row>
    <row r="209" spans="1:130" s="193" customFormat="1" ht="20.5" hidden="1" outlineLevel="1" thickBot="1" x14ac:dyDescent="0.45">
      <c r="A209" s="175" t="s">
        <v>72</v>
      </c>
      <c r="B209" s="176">
        <f t="shared" si="544"/>
        <v>0</v>
      </c>
      <c r="C209" s="177"/>
      <c r="D209" s="178">
        <v>0</v>
      </c>
      <c r="E209" s="179">
        <v>0</v>
      </c>
      <c r="F209" s="180">
        <f t="shared" si="545"/>
        <v>0</v>
      </c>
      <c r="G209" s="176">
        <f t="shared" si="546"/>
        <v>0</v>
      </c>
      <c r="H209" s="178"/>
      <c r="I209" s="178"/>
      <c r="J209" s="179"/>
      <c r="K209" s="180">
        <f t="shared" si="547"/>
        <v>0</v>
      </c>
      <c r="L209" s="176">
        <f t="shared" si="548"/>
        <v>0</v>
      </c>
      <c r="M209" s="177"/>
      <c r="N209" s="178">
        <v>0</v>
      </c>
      <c r="O209" s="179">
        <v>0</v>
      </c>
      <c r="P209" s="181">
        <f t="shared" si="549"/>
        <v>0</v>
      </c>
      <c r="Q209" s="182"/>
      <c r="R209" s="183"/>
      <c r="S209" s="184"/>
      <c r="T209" s="185"/>
      <c r="U209" s="183"/>
      <c r="V209" s="176">
        <f t="shared" si="550"/>
        <v>0</v>
      </c>
      <c r="W209" s="177"/>
      <c r="X209" s="186">
        <f t="shared" si="570"/>
        <v>0</v>
      </c>
      <c r="Y209" s="187">
        <f t="shared" si="551"/>
        <v>0</v>
      </c>
      <c r="Z209" s="180">
        <f t="shared" si="552"/>
        <v>0</v>
      </c>
      <c r="AA209" s="176">
        <f t="shared" si="553"/>
        <v>0</v>
      </c>
      <c r="AB209" s="177"/>
      <c r="AC209" s="183"/>
      <c r="AD209" s="275"/>
      <c r="AE209" s="180">
        <f t="shared" si="554"/>
        <v>0</v>
      </c>
      <c r="AF209" s="182"/>
      <c r="AG209" s="183"/>
      <c r="AH209" s="184"/>
      <c r="AI209" s="182"/>
      <c r="AJ209" s="183"/>
      <c r="AK209" s="184"/>
      <c r="AL209" s="182"/>
      <c r="AM209" s="183"/>
      <c r="AN209" s="184"/>
      <c r="AO209" s="182"/>
      <c r="AP209" s="183"/>
      <c r="AQ209" s="184"/>
      <c r="AR209" s="184"/>
      <c r="AS209" s="188"/>
      <c r="AT209" s="176">
        <f t="shared" si="555"/>
        <v>0</v>
      </c>
      <c r="AU209" s="186">
        <f t="shared" si="556"/>
        <v>0</v>
      </c>
      <c r="AV209" s="186">
        <f t="shared" si="556"/>
        <v>0</v>
      </c>
      <c r="AW209" s="187">
        <f t="shared" si="556"/>
        <v>0</v>
      </c>
      <c r="AX209" s="189">
        <f t="shared" si="557"/>
        <v>0</v>
      </c>
      <c r="AY209" s="187">
        <f t="shared" si="557"/>
        <v>0</v>
      </c>
      <c r="AZ209" s="187">
        <f t="shared" si="557"/>
        <v>0</v>
      </c>
      <c r="BA209" s="187">
        <f t="shared" si="557"/>
        <v>0</v>
      </c>
      <c r="BB209" s="176">
        <f t="shared" si="558"/>
        <v>0</v>
      </c>
      <c r="BC209" s="186">
        <f t="shared" si="559"/>
        <v>0</v>
      </c>
      <c r="BD209" s="186">
        <f t="shared" si="559"/>
        <v>0</v>
      </c>
      <c r="BE209" s="187">
        <f t="shared" si="559"/>
        <v>0</v>
      </c>
      <c r="BF209" s="190">
        <f t="shared" si="560"/>
        <v>0</v>
      </c>
      <c r="BG209" s="187">
        <f t="shared" si="561"/>
        <v>0</v>
      </c>
      <c r="BH209" s="191">
        <f t="shared" si="562"/>
        <v>0</v>
      </c>
      <c r="BI209" s="192">
        <f t="shared" si="563"/>
        <v>0</v>
      </c>
      <c r="BJ209" s="188"/>
      <c r="BK209" s="176">
        <f t="shared" si="564"/>
        <v>0</v>
      </c>
      <c r="BL209" s="186">
        <f t="shared" si="565"/>
        <v>0</v>
      </c>
      <c r="BM209" s="186">
        <f t="shared" si="565"/>
        <v>0</v>
      </c>
      <c r="BN209" s="187">
        <f t="shared" si="565"/>
        <v>0</v>
      </c>
      <c r="BO209" s="189">
        <f t="shared" si="566"/>
        <v>0</v>
      </c>
      <c r="BP209" s="187">
        <f t="shared" si="566"/>
        <v>0</v>
      </c>
      <c r="BQ209" s="187">
        <f t="shared" si="566"/>
        <v>0</v>
      </c>
      <c r="BR209" s="191">
        <f t="shared" si="566"/>
        <v>0</v>
      </c>
      <c r="BS209" s="188"/>
      <c r="BT209" s="176">
        <f t="shared" si="567"/>
        <v>0</v>
      </c>
      <c r="BU209" s="186">
        <f t="shared" si="568"/>
        <v>0</v>
      </c>
      <c r="BV209" s="186">
        <f t="shared" si="568"/>
        <v>0</v>
      </c>
      <c r="BW209" s="187">
        <f t="shared" si="568"/>
        <v>0</v>
      </c>
      <c r="BX209" s="189">
        <f t="shared" si="569"/>
        <v>0</v>
      </c>
      <c r="BY209" s="187">
        <f t="shared" si="569"/>
        <v>0</v>
      </c>
      <c r="BZ209" s="187">
        <f t="shared" si="569"/>
        <v>0</v>
      </c>
      <c r="CA209" s="191">
        <f t="shared" si="569"/>
        <v>0</v>
      </c>
      <c r="CB209" s="188"/>
      <c r="CC209" s="188"/>
      <c r="CD209" s="188"/>
      <c r="CE209" s="188"/>
      <c r="CF209" s="188"/>
      <c r="CG209" s="188"/>
      <c r="CH209" s="188"/>
      <c r="CI209" s="188"/>
      <c r="CJ209" s="188"/>
      <c r="CK209" s="188"/>
      <c r="CL209" s="188"/>
      <c r="CM209" s="188"/>
      <c r="CN209" s="188"/>
      <c r="CO209" s="188"/>
      <c r="CP209" s="188"/>
      <c r="CQ209" s="188"/>
      <c r="CR209" s="188"/>
      <c r="CS209" s="188"/>
      <c r="CT209" s="188"/>
      <c r="CU209" s="188"/>
      <c r="CV209" s="188"/>
      <c r="CW209" s="188"/>
      <c r="CX209" s="188"/>
      <c r="CY209" s="188"/>
      <c r="CZ209" s="188"/>
      <c r="DA209" s="188"/>
      <c r="DB209" s="188"/>
      <c r="DC209" s="188"/>
      <c r="DD209" s="188"/>
      <c r="DE209" s="188"/>
      <c r="DF209" s="188"/>
      <c r="DG209" s="188"/>
      <c r="DH209" s="188"/>
      <c r="DI209" s="188"/>
      <c r="DJ209" s="188"/>
      <c r="DK209" s="188"/>
      <c r="DL209" s="188"/>
      <c r="DM209" s="188"/>
      <c r="DN209" s="188"/>
      <c r="DO209" s="188"/>
      <c r="DP209" s="188"/>
      <c r="DQ209" s="188"/>
      <c r="DR209" s="188"/>
      <c r="DS209" s="188"/>
      <c r="DT209" s="188"/>
      <c r="DU209" s="188"/>
      <c r="DV209" s="188"/>
      <c r="DW209" s="188"/>
      <c r="DX209" s="188"/>
      <c r="DY209" s="188"/>
      <c r="DZ209" s="188"/>
    </row>
    <row r="210" spans="1:130" s="193" customFormat="1" ht="20.5" hidden="1" outlineLevel="1" thickBot="1" x14ac:dyDescent="0.45">
      <c r="A210" s="211" t="s">
        <v>73</v>
      </c>
      <c r="B210" s="212">
        <f t="shared" si="544"/>
        <v>0</v>
      </c>
      <c r="C210" s="213"/>
      <c r="D210" s="214">
        <v>0</v>
      </c>
      <c r="E210" s="215">
        <v>0</v>
      </c>
      <c r="F210" s="216">
        <f t="shared" si="545"/>
        <v>0</v>
      </c>
      <c r="G210" s="212">
        <f t="shared" si="546"/>
        <v>0</v>
      </c>
      <c r="H210" s="214"/>
      <c r="I210" s="214"/>
      <c r="J210" s="215"/>
      <c r="K210" s="216">
        <f t="shared" si="547"/>
        <v>0</v>
      </c>
      <c r="L210" s="212">
        <f t="shared" si="548"/>
        <v>0</v>
      </c>
      <c r="M210" s="213"/>
      <c r="N210" s="214">
        <v>0</v>
      </c>
      <c r="O210" s="215">
        <v>0</v>
      </c>
      <c r="P210" s="217">
        <f t="shared" si="549"/>
        <v>0</v>
      </c>
      <c r="Q210" s="218"/>
      <c r="R210" s="219"/>
      <c r="S210" s="220"/>
      <c r="T210" s="221"/>
      <c r="U210" s="219"/>
      <c r="V210" s="212">
        <f t="shared" si="550"/>
        <v>0</v>
      </c>
      <c r="W210" s="213"/>
      <c r="X210" s="222">
        <f t="shared" si="570"/>
        <v>0</v>
      </c>
      <c r="Y210" s="223">
        <f t="shared" si="551"/>
        <v>0</v>
      </c>
      <c r="Z210" s="216">
        <f t="shared" si="552"/>
        <v>0</v>
      </c>
      <c r="AA210" s="212">
        <f t="shared" si="553"/>
        <v>0</v>
      </c>
      <c r="AB210" s="213"/>
      <c r="AC210" s="219"/>
      <c r="AD210" s="277"/>
      <c r="AE210" s="216">
        <f t="shared" si="554"/>
        <v>0</v>
      </c>
      <c r="AF210" s="218"/>
      <c r="AG210" s="219"/>
      <c r="AH210" s="220"/>
      <c r="AI210" s="218"/>
      <c r="AJ210" s="219"/>
      <c r="AK210" s="220"/>
      <c r="AL210" s="218"/>
      <c r="AM210" s="219"/>
      <c r="AN210" s="220"/>
      <c r="AO210" s="218"/>
      <c r="AP210" s="219"/>
      <c r="AQ210" s="220"/>
      <c r="AR210" s="220"/>
      <c r="AS210" s="188"/>
      <c r="AT210" s="212">
        <f t="shared" si="555"/>
        <v>0</v>
      </c>
      <c r="AU210" s="222">
        <f t="shared" si="556"/>
        <v>0</v>
      </c>
      <c r="AV210" s="222">
        <f t="shared" si="556"/>
        <v>0</v>
      </c>
      <c r="AW210" s="223">
        <f t="shared" si="556"/>
        <v>0</v>
      </c>
      <c r="AX210" s="224">
        <f t="shared" si="557"/>
        <v>0</v>
      </c>
      <c r="AY210" s="223">
        <f t="shared" si="557"/>
        <v>0</v>
      </c>
      <c r="AZ210" s="223">
        <f t="shared" si="557"/>
        <v>0</v>
      </c>
      <c r="BA210" s="223">
        <f t="shared" si="557"/>
        <v>0</v>
      </c>
      <c r="BB210" s="212">
        <f t="shared" si="558"/>
        <v>0</v>
      </c>
      <c r="BC210" s="222">
        <f t="shared" si="559"/>
        <v>0</v>
      </c>
      <c r="BD210" s="222">
        <f t="shared" si="559"/>
        <v>0</v>
      </c>
      <c r="BE210" s="223">
        <f t="shared" si="559"/>
        <v>0</v>
      </c>
      <c r="BF210" s="225">
        <f t="shared" si="560"/>
        <v>0</v>
      </c>
      <c r="BG210" s="223">
        <f t="shared" si="561"/>
        <v>0</v>
      </c>
      <c r="BH210" s="226">
        <f t="shared" si="562"/>
        <v>0</v>
      </c>
      <c r="BI210" s="227">
        <f t="shared" si="563"/>
        <v>0</v>
      </c>
      <c r="BJ210" s="188"/>
      <c r="BK210" s="212">
        <f t="shared" si="564"/>
        <v>0</v>
      </c>
      <c r="BL210" s="222">
        <f t="shared" si="565"/>
        <v>0</v>
      </c>
      <c r="BM210" s="222">
        <f t="shared" si="565"/>
        <v>0</v>
      </c>
      <c r="BN210" s="223">
        <f t="shared" si="565"/>
        <v>0</v>
      </c>
      <c r="BO210" s="224">
        <f t="shared" si="566"/>
        <v>0</v>
      </c>
      <c r="BP210" s="223">
        <f t="shared" si="566"/>
        <v>0</v>
      </c>
      <c r="BQ210" s="223">
        <f t="shared" si="566"/>
        <v>0</v>
      </c>
      <c r="BR210" s="226">
        <f t="shared" si="566"/>
        <v>0</v>
      </c>
      <c r="BS210" s="188"/>
      <c r="BT210" s="212">
        <f t="shared" si="567"/>
        <v>0</v>
      </c>
      <c r="BU210" s="222">
        <f t="shared" si="568"/>
        <v>0</v>
      </c>
      <c r="BV210" s="222">
        <f t="shared" si="568"/>
        <v>0</v>
      </c>
      <c r="BW210" s="223">
        <f t="shared" si="568"/>
        <v>0</v>
      </c>
      <c r="BX210" s="224">
        <f t="shared" si="569"/>
        <v>0</v>
      </c>
      <c r="BY210" s="223">
        <f t="shared" si="569"/>
        <v>0</v>
      </c>
      <c r="BZ210" s="223">
        <f t="shared" si="569"/>
        <v>0</v>
      </c>
      <c r="CA210" s="226">
        <f t="shared" si="569"/>
        <v>0</v>
      </c>
      <c r="CB210" s="188"/>
      <c r="CC210" s="188"/>
      <c r="CD210" s="188"/>
      <c r="CE210" s="188"/>
      <c r="CF210" s="188"/>
      <c r="CG210" s="188"/>
      <c r="CH210" s="188"/>
      <c r="CI210" s="188"/>
      <c r="CJ210" s="188"/>
      <c r="CK210" s="188"/>
      <c r="CL210" s="188"/>
      <c r="CM210" s="188"/>
      <c r="CN210" s="188"/>
      <c r="CO210" s="188"/>
      <c r="CP210" s="188"/>
      <c r="CQ210" s="188"/>
      <c r="CR210" s="188"/>
      <c r="CS210" s="188"/>
      <c r="CT210" s="188"/>
      <c r="CU210" s="188"/>
      <c r="CV210" s="188"/>
      <c r="CW210" s="188"/>
      <c r="CX210" s="188"/>
      <c r="CY210" s="188"/>
      <c r="CZ210" s="188"/>
      <c r="DA210" s="188"/>
      <c r="DB210" s="188"/>
      <c r="DC210" s="188"/>
      <c r="DD210" s="188"/>
      <c r="DE210" s="188"/>
      <c r="DF210" s="188"/>
      <c r="DG210" s="188"/>
      <c r="DH210" s="188"/>
      <c r="DI210" s="188"/>
      <c r="DJ210" s="188"/>
      <c r="DK210" s="188"/>
      <c r="DL210" s="188"/>
      <c r="DM210" s="188"/>
      <c r="DN210" s="188"/>
      <c r="DO210" s="188"/>
      <c r="DP210" s="188"/>
      <c r="DQ210" s="188"/>
      <c r="DR210" s="188"/>
      <c r="DS210" s="188"/>
      <c r="DT210" s="188"/>
      <c r="DU210" s="188"/>
      <c r="DV210" s="188"/>
      <c r="DW210" s="188"/>
      <c r="DX210" s="188"/>
      <c r="DY210" s="188"/>
      <c r="DZ210" s="188"/>
    </row>
    <row r="211" spans="1:130" s="125" customFormat="1" ht="10.5" customHeight="1" collapsed="1" thickBot="1" x14ac:dyDescent="0.45">
      <c r="A211" s="228"/>
      <c r="B211" s="229"/>
      <c r="C211" s="229"/>
      <c r="D211" s="229"/>
      <c r="E211" s="230"/>
      <c r="F211" s="229"/>
      <c r="G211" s="229"/>
      <c r="H211" s="229"/>
      <c r="I211" s="229"/>
      <c r="J211" s="230"/>
      <c r="K211" s="229"/>
      <c r="L211" s="229"/>
      <c r="M211" s="229"/>
      <c r="N211" s="229"/>
      <c r="O211" s="230"/>
      <c r="P211" s="229"/>
      <c r="Q211" s="229"/>
      <c r="R211" s="229"/>
      <c r="S211" s="229"/>
      <c r="T211" s="229"/>
      <c r="U211" s="229"/>
      <c r="V211" s="229"/>
      <c r="W211" s="229"/>
      <c r="X211" s="229"/>
      <c r="Y211" s="230"/>
      <c r="Z211" s="229"/>
      <c r="AA211" s="229"/>
      <c r="AB211" s="229"/>
      <c r="AC211" s="229"/>
      <c r="AD211" s="230"/>
      <c r="AE211" s="229"/>
      <c r="AF211" s="229"/>
      <c r="AG211" s="229"/>
      <c r="AH211" s="229"/>
      <c r="AI211" s="229"/>
      <c r="AJ211" s="229"/>
      <c r="AK211" s="229"/>
      <c r="AL211" s="229"/>
      <c r="AM211" s="229"/>
      <c r="AN211" s="229"/>
      <c r="AO211" s="229"/>
      <c r="AP211" s="229"/>
      <c r="AQ211" s="229"/>
      <c r="AR211" s="229"/>
      <c r="AS211" s="50"/>
      <c r="AT211" s="229"/>
      <c r="AU211" s="229"/>
      <c r="AV211" s="229"/>
      <c r="AW211" s="230"/>
      <c r="AX211" s="229"/>
      <c r="AY211" s="229"/>
      <c r="AZ211" s="229"/>
      <c r="BA211" s="229"/>
      <c r="BB211" s="229"/>
      <c r="BC211" s="229"/>
      <c r="BD211" s="229"/>
      <c r="BE211" s="230"/>
      <c r="BF211" s="121"/>
      <c r="BG211" s="121"/>
      <c r="BH211" s="121"/>
      <c r="BI211" s="229"/>
      <c r="BJ211" s="50"/>
      <c r="BK211" s="123"/>
      <c r="BL211" s="123"/>
      <c r="BM211" s="123"/>
      <c r="BN211" s="124"/>
      <c r="BO211" s="123"/>
      <c r="BP211" s="123"/>
      <c r="BQ211" s="123"/>
      <c r="BR211" s="124"/>
      <c r="BS211" s="50"/>
      <c r="BT211" s="123"/>
      <c r="BU211" s="123"/>
      <c r="BV211" s="123"/>
      <c r="BW211" s="124"/>
      <c r="BX211" s="124"/>
      <c r="BY211" s="124"/>
      <c r="BZ211" s="124"/>
      <c r="CA211" s="124"/>
      <c r="CB211" s="50"/>
      <c r="CC211" s="50"/>
      <c r="CD211" s="50"/>
      <c r="CE211" s="50"/>
      <c r="CF211" s="50"/>
      <c r="CG211" s="50"/>
      <c r="CH211" s="50"/>
      <c r="CI211" s="50"/>
      <c r="CJ211" s="50"/>
      <c r="CK211" s="50"/>
      <c r="CL211" s="50"/>
      <c r="CM211" s="50"/>
      <c r="CN211" s="50"/>
      <c r="CO211" s="50"/>
      <c r="CP211" s="50"/>
      <c r="CQ211" s="50"/>
      <c r="CR211" s="50"/>
      <c r="CS211" s="50"/>
      <c r="CT211" s="50"/>
      <c r="CU211" s="50"/>
      <c r="CV211" s="50"/>
      <c r="CW211" s="50"/>
      <c r="CX211" s="50"/>
      <c r="CY211" s="50"/>
      <c r="CZ211" s="50"/>
      <c r="DA211" s="50"/>
      <c r="DB211" s="50"/>
      <c r="DC211" s="50"/>
      <c r="DD211" s="50"/>
      <c r="DE211" s="50"/>
      <c r="DF211" s="50"/>
      <c r="DG211" s="50"/>
      <c r="DH211" s="50"/>
      <c r="DI211" s="50"/>
      <c r="DJ211" s="50"/>
      <c r="DK211" s="50"/>
      <c r="DL211" s="50"/>
      <c r="DM211" s="50"/>
      <c r="DN211" s="50"/>
      <c r="DO211" s="50"/>
      <c r="DP211" s="50"/>
      <c r="DQ211" s="50"/>
      <c r="DR211" s="50"/>
      <c r="DS211" s="50"/>
      <c r="DT211" s="50"/>
      <c r="DU211" s="50"/>
      <c r="DV211" s="50"/>
      <c r="DW211" s="50"/>
      <c r="DX211" s="50"/>
      <c r="DY211" s="50"/>
      <c r="DZ211" s="50"/>
    </row>
    <row r="212" spans="1:130" s="233" customFormat="1" ht="52.5" customHeight="1" thickBot="1" x14ac:dyDescent="0.3">
      <c r="A212" s="126" t="s">
        <v>75</v>
      </c>
      <c r="B212" s="127">
        <f>IF(B201+B19=C212+D212,C212+D212,"CHYBA")</f>
        <v>587894231</v>
      </c>
      <c r="C212" s="137">
        <f>C19+C201</f>
        <v>13116167</v>
      </c>
      <c r="D212" s="137">
        <f>D19+D201</f>
        <v>574778064</v>
      </c>
      <c r="E212" s="138">
        <f>E19+E201</f>
        <v>913.31</v>
      </c>
      <c r="F212" s="131">
        <f>IF(E212=0,0,ROUND(D212/E212/12,0))</f>
        <v>52445</v>
      </c>
      <c r="G212" s="127">
        <f>IF(G201+G19=H212+I212,H212+I212,"CHYBA")</f>
        <v>591925986</v>
      </c>
      <c r="H212" s="137">
        <f>H19+H201</f>
        <v>12712552</v>
      </c>
      <c r="I212" s="137">
        <f>I19+I201</f>
        <v>579213434</v>
      </c>
      <c r="J212" s="138">
        <f>J19+J201</f>
        <v>971</v>
      </c>
      <c r="K212" s="131">
        <f>IF(J212=0,0,ROUND(I212/J212/12,0))</f>
        <v>49709</v>
      </c>
      <c r="L212" s="127">
        <f>IF(L201+L19=M212+N212,M212+N212,"CHYBA")</f>
        <v>593500396</v>
      </c>
      <c r="M212" s="137">
        <f>M19+M201</f>
        <v>12772043</v>
      </c>
      <c r="N212" s="137">
        <f>N19+N201</f>
        <v>580728353</v>
      </c>
      <c r="O212" s="138">
        <f>O19+O201</f>
        <v>971.5</v>
      </c>
      <c r="P212" s="132">
        <f>IF(O212=0,0,ROUND(N212/O212/12,0))</f>
        <v>49814</v>
      </c>
      <c r="Q212" s="127">
        <f t="shared" ref="Q212:U212" si="571">Q19+Q201</f>
        <v>27183581.100000001</v>
      </c>
      <c r="R212" s="137">
        <f t="shared" si="571"/>
        <v>41926093.880000003</v>
      </c>
      <c r="S212" s="231">
        <f t="shared" si="571"/>
        <v>0</v>
      </c>
      <c r="T212" s="127">
        <f t="shared" si="571"/>
        <v>0</v>
      </c>
      <c r="U212" s="137">
        <f t="shared" si="571"/>
        <v>9776565</v>
      </c>
      <c r="V212" s="127">
        <f>IF(V201+V19=W212+X212,W212+X212,"CHYBA")</f>
        <v>652833505.98000002</v>
      </c>
      <c r="W212" s="137">
        <f>W19+W201</f>
        <v>39955624.100000001</v>
      </c>
      <c r="X212" s="137">
        <f>X19+X201</f>
        <v>612877881.88</v>
      </c>
      <c r="Y212" s="138">
        <f>Y19+Y201</f>
        <v>971.5</v>
      </c>
      <c r="Z212" s="131">
        <f>IF(Y212=0,0,ROUND(X212/Y212/12,0))</f>
        <v>52571</v>
      </c>
      <c r="AA212" s="127">
        <f>IF(AA201+AA19=AB212+AC212,AB212+AC212,"CHYBA")</f>
        <v>589227753</v>
      </c>
      <c r="AB212" s="137">
        <f>AB19+AB201</f>
        <v>16303538</v>
      </c>
      <c r="AC212" s="137">
        <f>AC19+AC201</f>
        <v>572924215</v>
      </c>
      <c r="AD212" s="138">
        <f>AD19+AD201</f>
        <v>914.63999999999987</v>
      </c>
      <c r="AE212" s="131">
        <f>IF(AD212=0,0,ROUND(AC212/AD212/12,0))</f>
        <v>52199</v>
      </c>
      <c r="AF212" s="127">
        <f t="shared" ref="AF212:AR212" si="572">AF19+AF201</f>
        <v>8917111</v>
      </c>
      <c r="AG212" s="137">
        <f t="shared" si="572"/>
        <v>32960642</v>
      </c>
      <c r="AH212" s="231">
        <f t="shared" si="572"/>
        <v>0</v>
      </c>
      <c r="AI212" s="127">
        <f t="shared" si="572"/>
        <v>0</v>
      </c>
      <c r="AJ212" s="137">
        <f t="shared" si="572"/>
        <v>0</v>
      </c>
      <c r="AK212" s="231">
        <f t="shared" si="572"/>
        <v>0</v>
      </c>
      <c r="AL212" s="127">
        <f t="shared" si="572"/>
        <v>0</v>
      </c>
      <c r="AM212" s="137">
        <f t="shared" si="572"/>
        <v>5797819</v>
      </c>
      <c r="AN212" s="231">
        <f t="shared" si="572"/>
        <v>0</v>
      </c>
      <c r="AO212" s="127">
        <f t="shared" si="572"/>
        <v>0</v>
      </c>
      <c r="AP212" s="137">
        <f t="shared" si="572"/>
        <v>0</v>
      </c>
      <c r="AQ212" s="231">
        <f t="shared" si="572"/>
        <v>0</v>
      </c>
      <c r="AR212" s="231">
        <f t="shared" si="572"/>
        <v>34301327</v>
      </c>
      <c r="AS212" s="50"/>
      <c r="AT212" s="127">
        <f>IF(AT201+AT19=AU212+AV212,AU212+AV212,"CHYBA")</f>
        <v>-4272643</v>
      </c>
      <c r="AU212" s="137">
        <f>AU19+AU201</f>
        <v>3531495</v>
      </c>
      <c r="AV212" s="137">
        <f>AV19+AV201</f>
        <v>-7804138</v>
      </c>
      <c r="AW212" s="138">
        <f>AW19+AW201</f>
        <v>-56.859999999999978</v>
      </c>
      <c r="AX212" s="141">
        <f>IF(L212=0,0,AA212/L212*100)</f>
        <v>99.280094330383562</v>
      </c>
      <c r="AY212" s="138">
        <f>IF(M212=0,0,AB212/M212*100)</f>
        <v>127.65019660519464</v>
      </c>
      <c r="AZ212" s="138">
        <f>IF(N212=0,0,AC212/N212*100)</f>
        <v>98.656146551191384</v>
      </c>
      <c r="BA212" s="138">
        <f>IF(O212=0,0,AD212/O212*100)</f>
        <v>94.147195059186814</v>
      </c>
      <c r="BB212" s="127">
        <f>IF(BB201+BB19=BC212+BD212,BC212+BD212,"CHYBA")</f>
        <v>-51948215</v>
      </c>
      <c r="BC212" s="137">
        <f>BC19+BC201</f>
        <v>-5385616</v>
      </c>
      <c r="BD212" s="137">
        <f>BD19+BD201</f>
        <v>-46562599</v>
      </c>
      <c r="BE212" s="138">
        <f>BE19+BE201</f>
        <v>-56.859999999999978</v>
      </c>
      <c r="BF212" s="141">
        <f>IF(F212=0,0,AE212/F212*100)</f>
        <v>99.530937172275713</v>
      </c>
      <c r="BG212" s="138">
        <f>IF(K212=0,0,AE212/K212*100)</f>
        <v>105.00915327204329</v>
      </c>
      <c r="BH212" s="144">
        <f>IF(P212=0,0,AE212/P212*100)</f>
        <v>104.78781065563898</v>
      </c>
      <c r="BI212" s="232">
        <f>BI19+BI201</f>
        <v>34301327</v>
      </c>
      <c r="BJ212" s="50"/>
      <c r="BK212" s="127">
        <f>IF(BK201+BK19=BL212+BM212,BL212+BM212,"CHYBA")</f>
        <v>-63605752.979999997</v>
      </c>
      <c r="BL212" s="137">
        <f>BL19+BL201</f>
        <v>-23652086.100000001</v>
      </c>
      <c r="BM212" s="137">
        <f>BM19+BM201</f>
        <v>-39953666.879999995</v>
      </c>
      <c r="BN212" s="138">
        <f>BN19+BN201</f>
        <v>-56.859999999999978</v>
      </c>
      <c r="BO212" s="141">
        <f>IF(V212=0,0,AA212/V212*100)</f>
        <v>90.256971739751876</v>
      </c>
      <c r="BP212" s="138">
        <f>IF(W212=0,0,AB212/W212*100)</f>
        <v>40.804112980930761</v>
      </c>
      <c r="BQ212" s="138">
        <f>IF(X212=0,0,AC212/X212*100)</f>
        <v>93.480974259106503</v>
      </c>
      <c r="BR212" s="144">
        <f>IF(Y212=0,0,AD212/Y212*100)</f>
        <v>94.147195059186814</v>
      </c>
      <c r="BS212" s="50"/>
      <c r="BT212" s="127">
        <f>IF(BT201+BT19=BU212+BV212,BU212+BV212,"CHYBA")</f>
        <v>1333522</v>
      </c>
      <c r="BU212" s="137">
        <f>BU19+BU201</f>
        <v>3187371</v>
      </c>
      <c r="BV212" s="137">
        <f>BV19+BV201</f>
        <v>-1853849</v>
      </c>
      <c r="BW212" s="138">
        <f>BW19+BW201</f>
        <v>1.3299999999999841</v>
      </c>
      <c r="BX212" s="141">
        <f>IF(B212=0,0,AA212/B212*100)</f>
        <v>100.22683025783937</v>
      </c>
      <c r="BY212" s="138">
        <f>IF(C212=0,0,AB212/C212*100)</f>
        <v>124.3010858278947</v>
      </c>
      <c r="BZ212" s="138">
        <f>IF(D212=0,0,AC212/D212*100)</f>
        <v>99.67746698837135</v>
      </c>
      <c r="CA212" s="144">
        <f>IF(E212=0,0,AD212/E212*100)</f>
        <v>100.14562415828141</v>
      </c>
      <c r="CB212" s="50"/>
      <c r="CC212" s="50"/>
      <c r="CD212" s="50"/>
      <c r="CE212" s="50"/>
      <c r="CF212" s="50"/>
      <c r="CG212" s="50"/>
      <c r="CH212" s="50"/>
      <c r="CI212" s="50"/>
      <c r="CJ212" s="50"/>
      <c r="CK212" s="50"/>
      <c r="CL212" s="50"/>
      <c r="CM212" s="50"/>
      <c r="CN212" s="50"/>
      <c r="CO212" s="50"/>
      <c r="CP212" s="50"/>
      <c r="CQ212" s="50"/>
      <c r="CR212" s="50"/>
      <c r="CS212" s="50"/>
      <c r="CT212" s="50"/>
      <c r="CU212" s="50"/>
      <c r="CV212" s="50"/>
      <c r="CW212" s="50"/>
      <c r="CX212" s="50"/>
      <c r="CY212" s="50"/>
      <c r="CZ212" s="50"/>
      <c r="DA212" s="50"/>
      <c r="DB212" s="50"/>
      <c r="DC212" s="50"/>
      <c r="DD212" s="50"/>
      <c r="DE212" s="50"/>
      <c r="DF212" s="50"/>
      <c r="DG212" s="50"/>
      <c r="DH212" s="50"/>
      <c r="DI212" s="50"/>
      <c r="DJ212" s="50"/>
      <c r="DK212" s="50"/>
      <c r="DL212" s="50"/>
      <c r="DM212" s="50"/>
      <c r="DN212" s="50"/>
      <c r="DO212" s="50"/>
      <c r="DP212" s="50"/>
      <c r="DQ212" s="50"/>
      <c r="DR212" s="50"/>
      <c r="DS212" s="50"/>
      <c r="DT212" s="50"/>
      <c r="DU212" s="50"/>
      <c r="DV212" s="50"/>
      <c r="DW212" s="50"/>
      <c r="DX212" s="50"/>
      <c r="DY212" s="50"/>
      <c r="DZ212" s="50"/>
    </row>
    <row r="213" spans="1:130" s="125" customFormat="1" ht="5.25" customHeight="1" x14ac:dyDescent="0.3">
      <c r="A213" s="234"/>
      <c r="B213" s="234"/>
      <c r="C213" s="234"/>
      <c r="D213" s="234"/>
      <c r="E213" s="235"/>
      <c r="F213" s="234"/>
      <c r="G213" s="236"/>
      <c r="H213" s="236"/>
      <c r="I213" s="236"/>
      <c r="J213" s="236"/>
      <c r="K213" s="236"/>
      <c r="M213" s="50"/>
      <c r="N213" s="50"/>
      <c r="O213" s="50"/>
      <c r="P213" s="50"/>
      <c r="Q213" s="50"/>
      <c r="S213" s="237"/>
      <c r="Y213" s="237"/>
      <c r="AD213" s="237"/>
      <c r="AH213" s="237"/>
      <c r="AK213" s="237"/>
      <c r="AN213" s="237"/>
      <c r="AQ213" s="237"/>
      <c r="AW213" s="238"/>
      <c r="BE213" s="238"/>
      <c r="BN213" s="238"/>
      <c r="BR213" s="238"/>
      <c r="BW213" s="238"/>
      <c r="CA213" s="238"/>
    </row>
    <row r="214" spans="1:130" s="239" customFormat="1" ht="15" customHeight="1" x14ac:dyDescent="0.3">
      <c r="E214" s="240"/>
      <c r="G214" s="241"/>
      <c r="H214" s="241"/>
      <c r="I214" s="241"/>
      <c r="J214" s="241"/>
      <c r="K214" s="241"/>
      <c r="O214" s="240"/>
      <c r="S214" s="240"/>
      <c r="Y214" s="240"/>
      <c r="AD214" s="240"/>
      <c r="AH214" s="240"/>
      <c r="AK214" s="240"/>
      <c r="AN214" s="240"/>
      <c r="AQ214" s="240"/>
      <c r="AW214" s="242"/>
      <c r="BE214" s="242"/>
      <c r="BN214" s="242"/>
      <c r="BR214" s="242"/>
      <c r="BW214" s="242"/>
      <c r="CA214" s="242"/>
    </row>
    <row r="215" spans="1:130" s="239" customFormat="1" ht="23" x14ac:dyDescent="0.5">
      <c r="B215" s="240"/>
      <c r="C215" s="243"/>
      <c r="D215" s="243"/>
      <c r="E215" s="244"/>
      <c r="F215" s="243"/>
      <c r="G215" s="245" t="s">
        <v>101</v>
      </c>
      <c r="H215" s="245"/>
      <c r="I215" s="245"/>
      <c r="J215" s="246"/>
      <c r="K215" s="245"/>
      <c r="L215" s="245"/>
      <c r="M215" s="245" t="s">
        <v>102</v>
      </c>
      <c r="N215" s="245"/>
      <c r="O215" s="246"/>
      <c r="P215" s="245"/>
      <c r="Q215" s="245"/>
      <c r="R215" s="245"/>
      <c r="S215" s="246"/>
      <c r="T215" s="245" t="s">
        <v>103</v>
      </c>
      <c r="Y215" s="240"/>
      <c r="AD215" s="240"/>
      <c r="AH215" s="240"/>
      <c r="AK215" s="240"/>
      <c r="AN215" s="240"/>
      <c r="AQ215" s="240"/>
      <c r="AW215" s="242"/>
      <c r="BE215" s="242"/>
      <c r="BN215" s="242"/>
      <c r="BR215" s="242"/>
      <c r="BW215" s="242"/>
      <c r="CA215" s="242"/>
    </row>
    <row r="216" spans="1:130" s="239" customFormat="1" ht="15" customHeight="1" x14ac:dyDescent="0.3">
      <c r="C216" s="241"/>
      <c r="D216" s="241"/>
      <c r="E216" s="241"/>
      <c r="F216" s="241"/>
      <c r="G216" s="241"/>
      <c r="J216" s="240"/>
      <c r="O216" s="240"/>
      <c r="S216" s="240"/>
      <c r="V216" s="240"/>
      <c r="W216" s="240"/>
      <c r="Y216" s="240"/>
      <c r="AD216" s="240"/>
      <c r="AH216" s="240"/>
      <c r="AK216" s="240"/>
      <c r="AN216" s="240"/>
      <c r="AQ216" s="240"/>
      <c r="AW216" s="242"/>
      <c r="BE216" s="242"/>
      <c r="BN216" s="242"/>
      <c r="BR216" s="242"/>
      <c r="BW216" s="242"/>
      <c r="CA216" s="242"/>
    </row>
    <row r="217" spans="1:130" s="239" customFormat="1" ht="15" customHeight="1" x14ac:dyDescent="0.3">
      <c r="C217" s="241"/>
      <c r="D217" s="241"/>
      <c r="E217" s="241"/>
      <c r="F217" s="241"/>
      <c r="G217" s="241"/>
      <c r="J217" s="240"/>
      <c r="M217" s="240"/>
      <c r="O217" s="240"/>
      <c r="S217" s="240"/>
      <c r="V217" s="240"/>
      <c r="W217" s="240"/>
      <c r="Y217" s="240"/>
      <c r="AD217" s="240"/>
      <c r="AH217" s="240"/>
      <c r="AK217" s="240"/>
      <c r="AN217" s="240"/>
      <c r="AQ217" s="240"/>
      <c r="AW217" s="242"/>
      <c r="BE217" s="242"/>
      <c r="BN217" s="242"/>
      <c r="BR217" s="242"/>
      <c r="BW217" s="242"/>
      <c r="BX217" s="247"/>
      <c r="CA217" s="242"/>
    </row>
    <row r="218" spans="1:130" s="125" customFormat="1" ht="20.149999999999999" customHeight="1" x14ac:dyDescent="0.4">
      <c r="A218" s="248"/>
      <c r="C218" s="249"/>
      <c r="D218" s="250"/>
      <c r="E218" s="251"/>
      <c r="F218" s="250"/>
      <c r="G218" s="252" t="s">
        <v>76</v>
      </c>
      <c r="H218" s="253"/>
      <c r="I218" s="253"/>
      <c r="J218" s="254"/>
      <c r="K218" s="253"/>
      <c r="L218" s="250"/>
      <c r="M218" s="251"/>
      <c r="N218" s="250"/>
      <c r="O218" s="251"/>
      <c r="S218" s="237"/>
      <c r="Y218" s="237"/>
      <c r="AD218" s="237"/>
      <c r="AH218" s="237"/>
      <c r="AK218" s="237"/>
      <c r="AN218" s="237"/>
      <c r="AQ218" s="237"/>
      <c r="AW218" s="238"/>
      <c r="BE218" s="238"/>
      <c r="BN218" s="238"/>
      <c r="BR218" s="238"/>
      <c r="BW218" s="238"/>
      <c r="CA218" s="238"/>
    </row>
    <row r="219" spans="1:130" s="125" customFormat="1" ht="20.149999999999999" customHeight="1" x14ac:dyDescent="0.4">
      <c r="A219" s="248"/>
      <c r="C219" s="249"/>
      <c r="D219" s="250"/>
      <c r="E219" s="251"/>
      <c r="F219" s="250"/>
      <c r="G219" s="252" t="s">
        <v>108</v>
      </c>
      <c r="H219" s="253"/>
      <c r="I219" s="253"/>
      <c r="J219" s="254"/>
      <c r="K219" s="253"/>
      <c r="L219" s="250"/>
      <c r="M219" s="251"/>
      <c r="N219" s="250"/>
      <c r="O219" s="251"/>
      <c r="S219" s="237"/>
      <c r="Y219" s="237"/>
      <c r="AD219" s="237"/>
      <c r="AH219" s="237"/>
      <c r="AK219" s="237"/>
      <c r="AN219" s="237"/>
      <c r="AQ219" s="237"/>
      <c r="AW219" s="238"/>
      <c r="BE219" s="238"/>
      <c r="BN219" s="238"/>
      <c r="BR219" s="238"/>
      <c r="BW219" s="238"/>
      <c r="CA219" s="238"/>
    </row>
    <row r="220" spans="1:130" s="125" customFormat="1" ht="20.149999999999999" customHeight="1" x14ac:dyDescent="0.4">
      <c r="A220" s="248"/>
      <c r="C220" s="249"/>
      <c r="D220" s="250"/>
      <c r="E220" s="251"/>
      <c r="F220" s="250"/>
      <c r="G220" s="252" t="s">
        <v>104</v>
      </c>
      <c r="H220" s="253"/>
      <c r="I220" s="253"/>
      <c r="J220" s="254"/>
      <c r="K220" s="253"/>
      <c r="L220" s="250"/>
      <c r="M220" s="251"/>
      <c r="N220" s="250"/>
      <c r="O220" s="251"/>
      <c r="S220" s="237"/>
      <c r="Y220" s="237"/>
      <c r="AD220" s="237"/>
      <c r="AH220" s="237"/>
      <c r="AK220" s="237"/>
      <c r="AN220" s="237"/>
      <c r="AQ220" s="237"/>
      <c r="AW220" s="238"/>
      <c r="BE220" s="238"/>
      <c r="BN220" s="238"/>
      <c r="BR220" s="238"/>
      <c r="BW220" s="238"/>
      <c r="CA220" s="238"/>
    </row>
    <row r="221" spans="1:130" ht="20.149999999999999" customHeight="1" x14ac:dyDescent="0.4">
      <c r="B221" s="3"/>
      <c r="C221" s="255"/>
      <c r="D221" s="256"/>
      <c r="E221" s="257"/>
      <c r="F221" s="256"/>
      <c r="G221" s="278" t="s">
        <v>77</v>
      </c>
      <c r="H221" s="279"/>
      <c r="I221" s="279"/>
      <c r="J221" s="280"/>
      <c r="K221" s="279"/>
      <c r="L221" s="279"/>
      <c r="M221" s="280"/>
      <c r="N221" s="279"/>
      <c r="O221" s="280"/>
      <c r="P221" s="281"/>
      <c r="Q221" s="281"/>
      <c r="R221" s="281"/>
      <c r="S221" s="282"/>
      <c r="T221" s="281"/>
      <c r="U221" s="281"/>
      <c r="V221" s="281"/>
      <c r="W221" s="281"/>
      <c r="X221" s="281"/>
      <c r="Y221" s="282"/>
      <c r="Z221" s="281"/>
      <c r="AA221" s="281"/>
      <c r="AB221" s="281"/>
      <c r="AC221" s="281"/>
      <c r="AD221" s="282"/>
      <c r="AE221" s="281"/>
      <c r="AF221" s="281"/>
      <c r="AG221" s="281"/>
      <c r="AH221" s="282"/>
      <c r="AI221" s="281"/>
      <c r="AJ221" s="281"/>
      <c r="AK221" s="282"/>
      <c r="AL221" s="281"/>
      <c r="AM221" s="281"/>
      <c r="AN221" s="282"/>
      <c r="AO221" s="281"/>
      <c r="AP221" s="281"/>
    </row>
    <row r="222" spans="1:130" s="259" customFormat="1" ht="20.149999999999999" customHeight="1" x14ac:dyDescent="0.4">
      <c r="A222" s="258"/>
      <c r="C222" s="255"/>
      <c r="D222" s="256"/>
      <c r="E222" s="257"/>
      <c r="F222" s="256"/>
      <c r="G222" s="278" t="s">
        <v>78</v>
      </c>
      <c r="H222" s="279"/>
      <c r="I222" s="279"/>
      <c r="J222" s="280"/>
      <c r="K222" s="279"/>
      <c r="L222" s="279"/>
      <c r="M222" s="280"/>
      <c r="N222" s="279"/>
      <c r="O222" s="280"/>
      <c r="P222" s="281"/>
      <c r="Q222" s="281"/>
      <c r="R222" s="281"/>
      <c r="S222" s="282"/>
      <c r="T222" s="281"/>
      <c r="U222" s="281"/>
      <c r="V222" s="281"/>
      <c r="W222" s="281"/>
      <c r="X222" s="281"/>
      <c r="Y222" s="282"/>
      <c r="Z222" s="281"/>
      <c r="AA222" s="281"/>
      <c r="AB222" s="281"/>
      <c r="AC222" s="281"/>
      <c r="AD222" s="282"/>
      <c r="AE222" s="281"/>
      <c r="AF222" s="281"/>
      <c r="AG222" s="281"/>
      <c r="AH222" s="282"/>
      <c r="AI222" s="281"/>
      <c r="AJ222" s="281"/>
      <c r="AK222" s="282"/>
      <c r="AL222" s="281"/>
      <c r="AM222" s="281"/>
      <c r="AN222" s="282"/>
      <c r="AO222" s="281"/>
      <c r="AP222" s="281"/>
      <c r="AQ222" s="260"/>
      <c r="AW222" s="261"/>
      <c r="BE222" s="261"/>
      <c r="BN222" s="261"/>
      <c r="BR222" s="261"/>
      <c r="BW222" s="261"/>
      <c r="CA222" s="261"/>
    </row>
    <row r="223" spans="1:130" s="259" customFormat="1" ht="20.149999999999999" customHeight="1" x14ac:dyDescent="0.4">
      <c r="A223" s="258"/>
      <c r="C223" s="255"/>
      <c r="D223" s="256"/>
      <c r="E223" s="257"/>
      <c r="F223" s="256"/>
      <c r="G223" s="278" t="s">
        <v>79</v>
      </c>
      <c r="H223" s="279"/>
      <c r="I223" s="279"/>
      <c r="J223" s="280"/>
      <c r="K223" s="279"/>
      <c r="L223" s="279"/>
      <c r="M223" s="279"/>
      <c r="N223" s="279"/>
      <c r="O223" s="280"/>
      <c r="P223" s="281"/>
      <c r="Q223" s="281"/>
      <c r="R223" s="281"/>
      <c r="S223" s="282"/>
      <c r="T223" s="281"/>
      <c r="U223" s="281"/>
      <c r="V223" s="281"/>
      <c r="W223" s="281"/>
      <c r="X223" s="281"/>
      <c r="Y223" s="282"/>
      <c r="Z223" s="281"/>
      <c r="AA223" s="281"/>
      <c r="AB223" s="281"/>
      <c r="AC223" s="281"/>
      <c r="AD223" s="282"/>
      <c r="AE223" s="281"/>
      <c r="AF223" s="281"/>
      <c r="AG223" s="281"/>
      <c r="AH223" s="282"/>
      <c r="AI223" s="281"/>
      <c r="AJ223" s="281"/>
      <c r="AK223" s="282"/>
      <c r="AL223" s="281"/>
      <c r="AM223" s="281"/>
      <c r="AN223" s="282"/>
      <c r="AO223" s="281"/>
      <c r="AP223" s="281"/>
      <c r="AQ223" s="260"/>
      <c r="AW223" s="261"/>
      <c r="BE223" s="261"/>
      <c r="BN223" s="261"/>
      <c r="BR223" s="261"/>
      <c r="BW223" s="261"/>
      <c r="CA223" s="261"/>
    </row>
    <row r="224" spans="1:130" s="259" customFormat="1" ht="20.149999999999999" customHeight="1" x14ac:dyDescent="0.4">
      <c r="A224" s="258"/>
      <c r="C224" s="255"/>
      <c r="D224" s="256"/>
      <c r="E224" s="257"/>
      <c r="F224" s="256"/>
      <c r="G224" s="278" t="s">
        <v>80</v>
      </c>
      <c r="H224" s="279"/>
      <c r="I224" s="279"/>
      <c r="J224" s="280"/>
      <c r="K224" s="279"/>
      <c r="L224" s="279"/>
      <c r="M224" s="279"/>
      <c r="N224" s="279"/>
      <c r="O224" s="280"/>
      <c r="P224" s="281"/>
      <c r="Q224" s="281"/>
      <c r="R224" s="281"/>
      <c r="S224" s="282"/>
      <c r="T224" s="281"/>
      <c r="U224" s="281"/>
      <c r="V224" s="281"/>
      <c r="W224" s="281"/>
      <c r="X224" s="281"/>
      <c r="Y224" s="282"/>
      <c r="Z224" s="281"/>
      <c r="AA224" s="281"/>
      <c r="AB224" s="281"/>
      <c r="AC224" s="281"/>
      <c r="AD224" s="282"/>
      <c r="AE224" s="281"/>
      <c r="AF224" s="281"/>
      <c r="AG224" s="281"/>
      <c r="AH224" s="282"/>
      <c r="AI224" s="281"/>
      <c r="AJ224" s="281"/>
      <c r="AK224" s="282"/>
      <c r="AL224" s="281"/>
      <c r="AM224" s="281"/>
      <c r="AN224" s="282"/>
      <c r="AO224" s="281"/>
      <c r="AP224" s="281"/>
      <c r="AQ224" s="260"/>
      <c r="AW224" s="261"/>
      <c r="BE224" s="261"/>
      <c r="BN224" s="261"/>
      <c r="BR224" s="261"/>
      <c r="BW224" s="261"/>
      <c r="CA224" s="261"/>
    </row>
    <row r="225" spans="1:79" s="259" customFormat="1" ht="20.149999999999999" customHeight="1" x14ac:dyDescent="0.4">
      <c r="A225" s="258"/>
      <c r="C225" s="255"/>
      <c r="D225" s="256"/>
      <c r="E225" s="257"/>
      <c r="F225" s="256"/>
      <c r="G225" s="278" t="s">
        <v>81</v>
      </c>
      <c r="H225" s="279"/>
      <c r="I225" s="279"/>
      <c r="J225" s="280"/>
      <c r="K225" s="279"/>
      <c r="L225" s="279"/>
      <c r="M225" s="279"/>
      <c r="N225" s="279"/>
      <c r="O225" s="280"/>
      <c r="P225" s="281"/>
      <c r="Q225" s="281"/>
      <c r="R225" s="281"/>
      <c r="S225" s="282"/>
      <c r="T225" s="281"/>
      <c r="U225" s="281"/>
      <c r="V225" s="281"/>
      <c r="W225" s="281"/>
      <c r="X225" s="281"/>
      <c r="Y225" s="282"/>
      <c r="Z225" s="281"/>
      <c r="AA225" s="281"/>
      <c r="AB225" s="281"/>
      <c r="AC225" s="281"/>
      <c r="AD225" s="282"/>
      <c r="AE225" s="281"/>
      <c r="AF225" s="281"/>
      <c r="AG225" s="281"/>
      <c r="AH225" s="282"/>
      <c r="AI225" s="281"/>
      <c r="AJ225" s="281"/>
      <c r="AK225" s="282"/>
      <c r="AL225" s="281"/>
      <c r="AM225" s="281"/>
      <c r="AN225" s="282"/>
      <c r="AO225" s="281"/>
      <c r="AP225" s="281"/>
      <c r="AQ225" s="260"/>
      <c r="AW225" s="261"/>
      <c r="BE225" s="261"/>
      <c r="BN225" s="261"/>
      <c r="BR225" s="261"/>
      <c r="BW225" s="261"/>
      <c r="CA225" s="261"/>
    </row>
    <row r="226" spans="1:79" s="259" customFormat="1" ht="20.149999999999999" customHeight="1" x14ac:dyDescent="0.4">
      <c r="A226" s="258"/>
      <c r="C226" s="255"/>
      <c r="D226" s="256"/>
      <c r="E226" s="257"/>
      <c r="F226" s="256"/>
      <c r="G226" s="278"/>
      <c r="H226" s="279"/>
      <c r="I226" s="279"/>
      <c r="J226" s="280"/>
      <c r="K226" s="279"/>
      <c r="L226" s="279"/>
      <c r="M226" s="279"/>
      <c r="N226" s="279"/>
      <c r="O226" s="280"/>
      <c r="P226" s="281"/>
      <c r="Q226" s="281"/>
      <c r="R226" s="281"/>
      <c r="S226" s="282"/>
      <c r="T226" s="281"/>
      <c r="U226" s="281"/>
      <c r="V226" s="281"/>
      <c r="W226" s="281"/>
      <c r="X226" s="281"/>
      <c r="Y226" s="282"/>
      <c r="Z226" s="281"/>
      <c r="AA226" s="281"/>
      <c r="AB226" s="281"/>
      <c r="AC226" s="281"/>
      <c r="AD226" s="282"/>
      <c r="AE226" s="281"/>
      <c r="AF226" s="281"/>
      <c r="AG226" s="281"/>
      <c r="AH226" s="282"/>
      <c r="AI226" s="281"/>
      <c r="AJ226" s="281"/>
      <c r="AK226" s="282"/>
      <c r="AL226" s="281"/>
      <c r="AM226" s="281"/>
      <c r="AN226" s="282"/>
      <c r="AO226" s="281"/>
      <c r="AP226" s="281"/>
      <c r="AQ226" s="260"/>
      <c r="AW226" s="261"/>
      <c r="BE226" s="261"/>
      <c r="BN226" s="261"/>
      <c r="BR226" s="261"/>
      <c r="BW226" s="261"/>
      <c r="CA226" s="261"/>
    </row>
    <row r="227" spans="1:79" s="259" customFormat="1" ht="20.149999999999999" customHeight="1" x14ac:dyDescent="0.4">
      <c r="A227" s="258"/>
      <c r="C227" s="255"/>
      <c r="D227" s="256"/>
      <c r="E227" s="257"/>
      <c r="F227" s="256"/>
      <c r="G227" s="278" t="s">
        <v>105</v>
      </c>
      <c r="H227" s="279"/>
      <c r="I227" s="279"/>
      <c r="J227" s="280"/>
      <c r="K227" s="279"/>
      <c r="L227" s="279"/>
      <c r="M227" s="279"/>
      <c r="N227" s="279"/>
      <c r="O227" s="280"/>
      <c r="P227" s="281"/>
      <c r="Q227" s="281"/>
      <c r="R227" s="281"/>
      <c r="S227" s="282"/>
      <c r="T227" s="281"/>
      <c r="U227" s="281"/>
      <c r="V227" s="281"/>
      <c r="W227" s="281"/>
      <c r="X227" s="281"/>
      <c r="Y227" s="282"/>
      <c r="Z227" s="281"/>
      <c r="AA227" s="281"/>
      <c r="AB227" s="281"/>
      <c r="AC227" s="281"/>
      <c r="AD227" s="282"/>
      <c r="AE227" s="281"/>
      <c r="AF227" s="281"/>
      <c r="AG227" s="281"/>
      <c r="AH227" s="282"/>
      <c r="AI227" s="281"/>
      <c r="AJ227" s="281"/>
      <c r="AK227" s="282"/>
      <c r="AL227" s="281"/>
      <c r="AM227" s="281"/>
      <c r="AN227" s="282"/>
      <c r="AO227" s="281"/>
      <c r="AP227" s="281"/>
      <c r="AQ227" s="260"/>
      <c r="AW227" s="261"/>
      <c r="BE227" s="261"/>
      <c r="BN227" s="261"/>
      <c r="BR227" s="261"/>
      <c r="BW227" s="261"/>
      <c r="CA227" s="261"/>
    </row>
    <row r="228" spans="1:79" s="259" customFormat="1" ht="20.149999999999999" customHeight="1" x14ac:dyDescent="0.4">
      <c r="A228" s="258"/>
      <c r="C228" s="262"/>
      <c r="D228" s="263"/>
      <c r="E228" s="264"/>
      <c r="F228" s="263"/>
      <c r="G228" s="278" t="s">
        <v>82</v>
      </c>
      <c r="H228" s="283"/>
      <c r="I228" s="283"/>
      <c r="J228" s="284"/>
      <c r="K228" s="283"/>
      <c r="L228" s="283"/>
      <c r="M228" s="283"/>
      <c r="N228" s="283"/>
      <c r="O228" s="284"/>
      <c r="P228" s="281"/>
      <c r="Q228" s="281"/>
      <c r="R228" s="281"/>
      <c r="S228" s="282"/>
      <c r="T228" s="281"/>
      <c r="U228" s="281"/>
      <c r="V228" s="281"/>
      <c r="W228" s="281"/>
      <c r="X228" s="281"/>
      <c r="Y228" s="282"/>
      <c r="Z228" s="281"/>
      <c r="AA228" s="281"/>
      <c r="AB228" s="281"/>
      <c r="AC228" s="281"/>
      <c r="AD228" s="282"/>
      <c r="AE228" s="281"/>
      <c r="AF228" s="281"/>
      <c r="AG228" s="281"/>
      <c r="AH228" s="282"/>
      <c r="AI228" s="281"/>
      <c r="AJ228" s="281"/>
      <c r="AK228" s="282"/>
      <c r="AL228" s="281"/>
      <c r="AM228" s="281"/>
      <c r="AN228" s="282"/>
      <c r="AO228" s="281"/>
      <c r="AP228" s="281"/>
      <c r="AQ228" s="260"/>
      <c r="AW228" s="261"/>
      <c r="BE228" s="261"/>
      <c r="BN228" s="261"/>
      <c r="BR228" s="261"/>
      <c r="BW228" s="261"/>
      <c r="CA228" s="261"/>
    </row>
    <row r="229" spans="1:79" s="259" customFormat="1" ht="20.149999999999999" customHeight="1" x14ac:dyDescent="0.4">
      <c r="A229" s="258"/>
      <c r="C229" s="262"/>
      <c r="D229" s="263"/>
      <c r="E229" s="264"/>
      <c r="F229" s="263"/>
      <c r="G229" s="285"/>
      <c r="H229" s="283"/>
      <c r="I229" s="283"/>
      <c r="J229" s="284"/>
      <c r="K229" s="283"/>
      <c r="L229" s="283"/>
      <c r="M229" s="283"/>
      <c r="N229" s="283"/>
      <c r="O229" s="284"/>
      <c r="P229" s="281"/>
      <c r="Q229" s="281"/>
      <c r="R229" s="281"/>
      <c r="S229" s="282"/>
      <c r="T229" s="281"/>
      <c r="U229" s="281"/>
      <c r="V229" s="281"/>
      <c r="W229" s="281"/>
      <c r="X229" s="281"/>
      <c r="Y229" s="282"/>
      <c r="Z229" s="281"/>
      <c r="AA229" s="281"/>
      <c r="AB229" s="281"/>
      <c r="AC229" s="281"/>
      <c r="AD229" s="282"/>
      <c r="AE229" s="281"/>
      <c r="AF229" s="281"/>
      <c r="AG229" s="281"/>
      <c r="AH229" s="282"/>
      <c r="AI229" s="281"/>
      <c r="AJ229" s="281"/>
      <c r="AK229" s="282"/>
      <c r="AL229" s="281"/>
      <c r="AM229" s="281"/>
      <c r="AN229" s="282"/>
      <c r="AO229" s="281"/>
      <c r="AP229" s="281"/>
      <c r="AQ229" s="260"/>
      <c r="AW229" s="261"/>
      <c r="BE229" s="261"/>
      <c r="BN229" s="261"/>
      <c r="BR229" s="261"/>
      <c r="BW229" s="261"/>
      <c r="CA229" s="261"/>
    </row>
    <row r="230" spans="1:79" s="259" customFormat="1" ht="20.149999999999999" customHeight="1" x14ac:dyDescent="0.4">
      <c r="A230" s="258"/>
      <c r="C230" s="262"/>
      <c r="D230" s="263"/>
      <c r="E230" s="264"/>
      <c r="F230" s="263"/>
      <c r="G230" s="286" t="s">
        <v>83</v>
      </c>
      <c r="H230" s="283"/>
      <c r="I230" s="283"/>
      <c r="J230" s="284"/>
      <c r="K230" s="283"/>
      <c r="L230" s="283"/>
      <c r="M230" s="283"/>
      <c r="N230" s="283"/>
      <c r="O230" s="284"/>
      <c r="P230" s="281"/>
      <c r="Q230" s="281"/>
      <c r="R230" s="281"/>
      <c r="S230" s="282"/>
      <c r="T230" s="281"/>
      <c r="U230" s="281"/>
      <c r="V230" s="281"/>
      <c r="W230" s="281"/>
      <c r="X230" s="281"/>
      <c r="Y230" s="282"/>
      <c r="Z230" s="281"/>
      <c r="AA230" s="281"/>
      <c r="AB230" s="281"/>
      <c r="AC230" s="281"/>
      <c r="AD230" s="282"/>
      <c r="AE230" s="281"/>
      <c r="AF230" s="281"/>
      <c r="AG230" s="281"/>
      <c r="AH230" s="282"/>
      <c r="AI230" s="281"/>
      <c r="AJ230" s="281"/>
      <c r="AK230" s="282"/>
      <c r="AL230" s="281"/>
      <c r="AM230" s="281"/>
      <c r="AN230" s="282"/>
      <c r="AO230" s="281"/>
      <c r="AP230" s="281"/>
      <c r="AQ230" s="260"/>
      <c r="AW230" s="261"/>
      <c r="BE230" s="261"/>
      <c r="BN230" s="261"/>
      <c r="BR230" s="261"/>
      <c r="BW230" s="261"/>
      <c r="CA230" s="261"/>
    </row>
    <row r="231" spans="1:79" s="259" customFormat="1" ht="20.149999999999999" customHeight="1" x14ac:dyDescent="0.4">
      <c r="A231" s="258"/>
      <c r="C231" s="255"/>
      <c r="D231" s="256"/>
      <c r="E231" s="257"/>
      <c r="F231" s="256"/>
      <c r="G231" s="278"/>
      <c r="H231" s="279"/>
      <c r="I231" s="279"/>
      <c r="J231" s="280"/>
      <c r="K231" s="279"/>
      <c r="L231" s="279"/>
      <c r="M231" s="279"/>
      <c r="N231" s="279"/>
      <c r="O231" s="280"/>
      <c r="P231" s="281"/>
      <c r="Q231" s="281"/>
      <c r="R231" s="281"/>
      <c r="S231" s="282"/>
      <c r="T231" s="281"/>
      <c r="U231" s="281"/>
      <c r="V231" s="281"/>
      <c r="W231" s="281"/>
      <c r="X231" s="281"/>
      <c r="Y231" s="282"/>
      <c r="Z231" s="281"/>
      <c r="AA231" s="281"/>
      <c r="AB231" s="281"/>
      <c r="AC231" s="281"/>
      <c r="AD231" s="282"/>
      <c r="AE231" s="281"/>
      <c r="AF231" s="281"/>
      <c r="AG231" s="281"/>
      <c r="AH231" s="282"/>
      <c r="AI231" s="281"/>
      <c r="AJ231" s="281"/>
      <c r="AK231" s="282"/>
      <c r="AL231" s="281"/>
      <c r="AM231" s="281"/>
      <c r="AN231" s="282"/>
      <c r="AO231" s="281"/>
      <c r="AP231" s="281"/>
      <c r="AQ231" s="260"/>
      <c r="AW231" s="261"/>
      <c r="BE231" s="261"/>
      <c r="BN231" s="261"/>
      <c r="BR231" s="261"/>
      <c r="BW231" s="261"/>
      <c r="CA231" s="261"/>
    </row>
    <row r="232" spans="1:79" s="259" customFormat="1" ht="20.149999999999999" customHeight="1" x14ac:dyDescent="0.4">
      <c r="A232" s="258"/>
      <c r="C232" s="265"/>
      <c r="D232" s="266"/>
      <c r="E232" s="267"/>
      <c r="F232" s="266"/>
      <c r="G232" s="278" t="s">
        <v>84</v>
      </c>
      <c r="H232" s="287"/>
      <c r="I232" s="287"/>
      <c r="J232" s="288"/>
      <c r="K232" s="287"/>
      <c r="L232" s="287"/>
      <c r="M232" s="287"/>
      <c r="N232" s="287"/>
      <c r="O232" s="288"/>
      <c r="P232" s="281"/>
      <c r="Q232" s="281"/>
      <c r="R232" s="281"/>
      <c r="S232" s="282"/>
      <c r="T232" s="281"/>
      <c r="U232" s="281"/>
      <c r="V232" s="281"/>
      <c r="W232" s="281"/>
      <c r="X232" s="281"/>
      <c r="Y232" s="282"/>
      <c r="Z232" s="281"/>
      <c r="AA232" s="281"/>
      <c r="AB232" s="281"/>
      <c r="AC232" s="281"/>
      <c r="AD232" s="282"/>
      <c r="AE232" s="281"/>
      <c r="AF232" s="281"/>
      <c r="AG232" s="281"/>
      <c r="AH232" s="282"/>
      <c r="AI232" s="281"/>
      <c r="AJ232" s="281"/>
      <c r="AK232" s="282"/>
      <c r="AL232" s="281"/>
      <c r="AM232" s="281"/>
      <c r="AN232" s="282"/>
      <c r="AO232" s="281"/>
      <c r="AP232" s="281"/>
      <c r="AQ232" s="260"/>
      <c r="AW232" s="261"/>
      <c r="BE232" s="261"/>
      <c r="BN232" s="261"/>
      <c r="BR232" s="261"/>
      <c r="BW232" s="261"/>
      <c r="CA232" s="261"/>
    </row>
    <row r="233" spans="1:79" s="259" customFormat="1" ht="20.149999999999999" customHeight="1" x14ac:dyDescent="0.4">
      <c r="A233" s="258"/>
      <c r="C233" s="255"/>
      <c r="D233" s="256"/>
      <c r="E233" s="257"/>
      <c r="F233" s="256"/>
      <c r="G233" s="278"/>
      <c r="H233" s="279"/>
      <c r="I233" s="279"/>
      <c r="J233" s="280"/>
      <c r="K233" s="279"/>
      <c r="L233" s="279"/>
      <c r="M233" s="279"/>
      <c r="N233" s="279"/>
      <c r="O233" s="280"/>
      <c r="P233" s="281"/>
      <c r="Q233" s="281"/>
      <c r="R233" s="281"/>
      <c r="S233" s="282"/>
      <c r="T233" s="281"/>
      <c r="U233" s="281"/>
      <c r="V233" s="281"/>
      <c r="W233" s="281"/>
      <c r="X233" s="281"/>
      <c r="Y233" s="282"/>
      <c r="Z233" s="281"/>
      <c r="AA233" s="281"/>
      <c r="AB233" s="281"/>
      <c r="AC233" s="281"/>
      <c r="AD233" s="282"/>
      <c r="AE233" s="281"/>
      <c r="AF233" s="281"/>
      <c r="AG233" s="281"/>
      <c r="AH233" s="282"/>
      <c r="AI233" s="281"/>
      <c r="AJ233" s="281"/>
      <c r="AK233" s="282"/>
      <c r="AL233" s="281"/>
      <c r="AM233" s="281"/>
      <c r="AN233" s="282"/>
      <c r="AO233" s="281"/>
      <c r="AP233" s="281"/>
      <c r="AQ233" s="260"/>
      <c r="AW233" s="261"/>
      <c r="BE233" s="261"/>
      <c r="BN233" s="261"/>
      <c r="BR233" s="261"/>
      <c r="BW233" s="261"/>
      <c r="CA233" s="261"/>
    </row>
    <row r="234" spans="1:79" s="259" customFormat="1" ht="20.149999999999999" customHeight="1" x14ac:dyDescent="0.4">
      <c r="A234" s="258"/>
      <c r="C234" s="255"/>
      <c r="D234" s="256"/>
      <c r="E234" s="257"/>
      <c r="F234" s="256"/>
      <c r="G234" s="289" t="s">
        <v>85</v>
      </c>
      <c r="H234" s="279"/>
      <c r="I234" s="279"/>
      <c r="J234" s="280"/>
      <c r="K234" s="279"/>
      <c r="L234" s="279"/>
      <c r="M234" s="279"/>
      <c r="N234" s="279"/>
      <c r="O234" s="280"/>
      <c r="P234" s="281"/>
      <c r="Q234" s="281"/>
      <c r="R234" s="281"/>
      <c r="S234" s="282"/>
      <c r="T234" s="281"/>
      <c r="U234" s="281"/>
      <c r="V234" s="281"/>
      <c r="W234" s="281"/>
      <c r="X234" s="281"/>
      <c r="Y234" s="282"/>
      <c r="Z234" s="281"/>
      <c r="AA234" s="281"/>
      <c r="AB234" s="281"/>
      <c r="AC234" s="281"/>
      <c r="AD234" s="282"/>
      <c r="AE234" s="281"/>
      <c r="AF234" s="281"/>
      <c r="AG234" s="281"/>
      <c r="AH234" s="282"/>
      <c r="AI234" s="281"/>
      <c r="AJ234" s="281"/>
      <c r="AK234" s="282"/>
      <c r="AL234" s="281"/>
      <c r="AM234" s="281"/>
      <c r="AN234" s="282"/>
      <c r="AO234" s="281"/>
      <c r="AP234" s="281"/>
      <c r="AQ234" s="260"/>
      <c r="AW234" s="261"/>
      <c r="BE234" s="261"/>
      <c r="BN234" s="261"/>
      <c r="BR234" s="261"/>
      <c r="BW234" s="261"/>
      <c r="CA234" s="261"/>
    </row>
    <row r="235" spans="1:79" s="259" customFormat="1" ht="20.149999999999999" customHeight="1" x14ac:dyDescent="0.4">
      <c r="A235" s="258"/>
      <c r="C235" s="255"/>
      <c r="D235" s="256"/>
      <c r="E235" s="257"/>
      <c r="F235" s="256"/>
      <c r="G235" s="289" t="s">
        <v>86</v>
      </c>
      <c r="H235" s="279"/>
      <c r="I235" s="279"/>
      <c r="J235" s="280"/>
      <c r="K235" s="279"/>
      <c r="L235" s="279"/>
      <c r="M235" s="279"/>
      <c r="N235" s="279"/>
      <c r="O235" s="280"/>
      <c r="P235" s="281"/>
      <c r="Q235" s="281"/>
      <c r="R235" s="281"/>
      <c r="S235" s="282"/>
      <c r="T235" s="281"/>
      <c r="U235" s="281"/>
      <c r="V235" s="281"/>
      <c r="W235" s="281"/>
      <c r="X235" s="281"/>
      <c r="Y235" s="282"/>
      <c r="Z235" s="281"/>
      <c r="AA235" s="281"/>
      <c r="AB235" s="281"/>
      <c r="AC235" s="281"/>
      <c r="AD235" s="282"/>
      <c r="AE235" s="281"/>
      <c r="AF235" s="281"/>
      <c r="AG235" s="281"/>
      <c r="AH235" s="282"/>
      <c r="AI235" s="281"/>
      <c r="AJ235" s="281"/>
      <c r="AK235" s="282"/>
      <c r="AL235" s="281"/>
      <c r="AM235" s="281"/>
      <c r="AN235" s="282"/>
      <c r="AO235" s="281"/>
      <c r="AP235" s="281"/>
      <c r="AQ235" s="260"/>
      <c r="AW235" s="261"/>
      <c r="BE235" s="261"/>
      <c r="BN235" s="261"/>
      <c r="BR235" s="261"/>
      <c r="BW235" s="261"/>
      <c r="CA235" s="261"/>
    </row>
    <row r="236" spans="1:79" s="259" customFormat="1" ht="20.149999999999999" customHeight="1" x14ac:dyDescent="0.4">
      <c r="A236" s="258"/>
      <c r="C236" s="255"/>
      <c r="D236" s="256"/>
      <c r="E236" s="257"/>
      <c r="F236" s="256"/>
      <c r="G236" s="289" t="s">
        <v>87</v>
      </c>
      <c r="H236" s="279"/>
      <c r="I236" s="279"/>
      <c r="J236" s="280"/>
      <c r="K236" s="279"/>
      <c r="L236" s="279"/>
      <c r="M236" s="279"/>
      <c r="N236" s="279"/>
      <c r="O236" s="280"/>
      <c r="P236" s="281"/>
      <c r="Q236" s="281"/>
      <c r="R236" s="281"/>
      <c r="S236" s="282"/>
      <c r="T236" s="281"/>
      <c r="U236" s="281"/>
      <c r="V236" s="281"/>
      <c r="W236" s="281"/>
      <c r="X236" s="281"/>
      <c r="Y236" s="282"/>
      <c r="Z236" s="281"/>
      <c r="AA236" s="281"/>
      <c r="AB236" s="281"/>
      <c r="AC236" s="281"/>
      <c r="AD236" s="282"/>
      <c r="AE236" s="281"/>
      <c r="AF236" s="281"/>
      <c r="AG236" s="281"/>
      <c r="AH236" s="282"/>
      <c r="AI236" s="281"/>
      <c r="AJ236" s="281"/>
      <c r="AK236" s="282"/>
      <c r="AL236" s="281"/>
      <c r="AM236" s="281"/>
      <c r="AN236" s="282"/>
      <c r="AO236" s="281"/>
      <c r="AP236" s="281"/>
      <c r="AQ236" s="260"/>
      <c r="AW236" s="261"/>
      <c r="BE236" s="261"/>
      <c r="BN236" s="261"/>
      <c r="BR236" s="261"/>
      <c r="BW236" s="261"/>
      <c r="CA236" s="261"/>
    </row>
    <row r="237" spans="1:79" s="259" customFormat="1" ht="20.149999999999999" customHeight="1" x14ac:dyDescent="0.4">
      <c r="A237" s="258"/>
      <c r="C237" s="265"/>
      <c r="D237" s="266"/>
      <c r="E237" s="267"/>
      <c r="F237" s="266"/>
      <c r="G237" s="289" t="s">
        <v>88</v>
      </c>
      <c r="H237" s="287"/>
      <c r="I237" s="287"/>
      <c r="J237" s="288"/>
      <c r="K237" s="287"/>
      <c r="L237" s="287"/>
      <c r="M237" s="287"/>
      <c r="N237" s="287"/>
      <c r="O237" s="288"/>
      <c r="P237" s="281"/>
      <c r="Q237" s="281"/>
      <c r="R237" s="281"/>
      <c r="S237" s="282"/>
      <c r="T237" s="281"/>
      <c r="U237" s="281"/>
      <c r="V237" s="281"/>
      <c r="W237" s="281"/>
      <c r="X237" s="281"/>
      <c r="Y237" s="282"/>
      <c r="Z237" s="281"/>
      <c r="AA237" s="281"/>
      <c r="AB237" s="281"/>
      <c r="AC237" s="281"/>
      <c r="AD237" s="282"/>
      <c r="AE237" s="281"/>
      <c r="AF237" s="281"/>
      <c r="AG237" s="281"/>
      <c r="AH237" s="282"/>
      <c r="AI237" s="281"/>
      <c r="AJ237" s="281"/>
      <c r="AK237" s="282"/>
      <c r="AL237" s="281"/>
      <c r="AM237" s="281"/>
      <c r="AN237" s="282"/>
      <c r="AO237" s="281"/>
      <c r="AP237" s="281"/>
      <c r="AQ237" s="260"/>
      <c r="AW237" s="261"/>
      <c r="BE237" s="261"/>
      <c r="BN237" s="261"/>
      <c r="BR237" s="261"/>
      <c r="BW237" s="261"/>
      <c r="CA237" s="261"/>
    </row>
    <row r="238" spans="1:79" s="259" customFormat="1" ht="18" x14ac:dyDescent="0.4">
      <c r="A238" s="258"/>
      <c r="B238" s="258"/>
      <c r="C238" s="258"/>
      <c r="D238" s="258"/>
      <c r="E238" s="268"/>
      <c r="F238" s="258"/>
      <c r="G238" s="278"/>
      <c r="H238" s="287"/>
      <c r="I238" s="287"/>
      <c r="J238" s="288"/>
      <c r="K238" s="287"/>
      <c r="L238" s="287"/>
      <c r="M238" s="287"/>
      <c r="N238" s="287"/>
      <c r="O238" s="288"/>
      <c r="P238" s="287"/>
      <c r="Q238" s="287"/>
      <c r="R238" s="287"/>
      <c r="S238" s="288"/>
      <c r="T238" s="287"/>
      <c r="U238" s="281"/>
      <c r="V238" s="281"/>
      <c r="W238" s="281"/>
      <c r="X238" s="281"/>
      <c r="Y238" s="282"/>
      <c r="Z238" s="281"/>
      <c r="AA238" s="281"/>
      <c r="AB238" s="281"/>
      <c r="AC238" s="281"/>
      <c r="AD238" s="282"/>
      <c r="AE238" s="281"/>
      <c r="AF238" s="281"/>
      <c r="AG238" s="281"/>
      <c r="AH238" s="282"/>
      <c r="AI238" s="281"/>
      <c r="AJ238" s="281"/>
      <c r="AK238" s="282"/>
      <c r="AL238" s="281"/>
      <c r="AM238" s="281"/>
      <c r="AN238" s="282"/>
      <c r="AO238" s="281"/>
      <c r="AP238" s="281"/>
      <c r="AQ238" s="260"/>
      <c r="AW238" s="261"/>
      <c r="BE238" s="261"/>
      <c r="BN238" s="261"/>
      <c r="BR238" s="261"/>
      <c r="BW238" s="261"/>
      <c r="CA238" s="261"/>
    </row>
    <row r="239" spans="1:79" s="259" customFormat="1" ht="18" x14ac:dyDescent="0.4">
      <c r="A239" s="258"/>
      <c r="B239" s="258"/>
      <c r="C239" s="258"/>
      <c r="D239" s="258"/>
      <c r="E239" s="268"/>
      <c r="F239" s="258"/>
      <c r="G239" s="278" t="s">
        <v>89</v>
      </c>
      <c r="H239" s="287"/>
      <c r="I239" s="287"/>
      <c r="J239" s="288"/>
      <c r="K239" s="287"/>
      <c r="L239" s="287"/>
      <c r="M239" s="287"/>
      <c r="N239" s="287"/>
      <c r="O239" s="288"/>
      <c r="P239" s="287"/>
      <c r="Q239" s="287"/>
      <c r="R239" s="287"/>
      <c r="S239" s="288"/>
      <c r="T239" s="287"/>
      <c r="U239" s="281"/>
      <c r="V239" s="281"/>
      <c r="W239" s="281"/>
      <c r="X239" s="281"/>
      <c r="Y239" s="282"/>
      <c r="Z239" s="281"/>
      <c r="AA239" s="281"/>
      <c r="AB239" s="281"/>
      <c r="AC239" s="281"/>
      <c r="AD239" s="282"/>
      <c r="AE239" s="281"/>
      <c r="AF239" s="281"/>
      <c r="AG239" s="281"/>
      <c r="AH239" s="282"/>
      <c r="AI239" s="281"/>
      <c r="AJ239" s="281"/>
      <c r="AK239" s="282"/>
      <c r="AL239" s="281"/>
      <c r="AM239" s="281"/>
      <c r="AN239" s="282"/>
      <c r="AO239" s="281"/>
      <c r="AP239" s="281"/>
      <c r="AQ239" s="260"/>
      <c r="AW239" s="261"/>
      <c r="BE239" s="261"/>
      <c r="BN239" s="261"/>
      <c r="BR239" s="261"/>
      <c r="BW239" s="261"/>
      <c r="CA239" s="261"/>
    </row>
    <row r="240" spans="1:79" s="259" customFormat="1" ht="18" x14ac:dyDescent="0.4">
      <c r="A240" s="258"/>
      <c r="B240" s="258"/>
      <c r="C240" s="258"/>
      <c r="D240" s="258"/>
      <c r="E240" s="268"/>
      <c r="F240" s="258"/>
      <c r="G240" s="278"/>
      <c r="H240" s="279"/>
      <c r="I240" s="279"/>
      <c r="J240" s="280"/>
      <c r="K240" s="279"/>
      <c r="L240" s="279"/>
      <c r="M240" s="279"/>
      <c r="N240" s="279"/>
      <c r="O240" s="280"/>
      <c r="P240" s="279"/>
      <c r="Q240" s="279"/>
      <c r="R240" s="279"/>
      <c r="S240" s="280"/>
      <c r="T240" s="279"/>
      <c r="U240" s="281"/>
      <c r="V240" s="281"/>
      <c r="W240" s="281"/>
      <c r="X240" s="281"/>
      <c r="Y240" s="282"/>
      <c r="Z240" s="281"/>
      <c r="AA240" s="281"/>
      <c r="AB240" s="281"/>
      <c r="AC240" s="281"/>
      <c r="AD240" s="282"/>
      <c r="AE240" s="281"/>
      <c r="AF240" s="281"/>
      <c r="AG240" s="281"/>
      <c r="AH240" s="282"/>
      <c r="AI240" s="281"/>
      <c r="AJ240" s="281"/>
      <c r="AK240" s="282"/>
      <c r="AL240" s="281"/>
      <c r="AM240" s="281"/>
      <c r="AN240" s="282"/>
      <c r="AO240" s="281"/>
      <c r="AP240" s="281"/>
      <c r="AQ240" s="260"/>
      <c r="AW240" s="261"/>
      <c r="BE240" s="261"/>
      <c r="BN240" s="261"/>
      <c r="BR240" s="261"/>
      <c r="BW240" s="261"/>
      <c r="CA240" s="261"/>
    </row>
    <row r="241" spans="1:79" s="259" customFormat="1" ht="18" x14ac:dyDescent="0.4">
      <c r="A241" s="258"/>
      <c r="B241" s="258"/>
      <c r="C241" s="258"/>
      <c r="D241" s="258"/>
      <c r="E241" s="268"/>
      <c r="F241" s="258"/>
      <c r="G241" s="278" t="s">
        <v>106</v>
      </c>
      <c r="H241" s="281"/>
      <c r="I241" s="281"/>
      <c r="J241" s="282"/>
      <c r="K241" s="281"/>
      <c r="L241" s="281"/>
      <c r="M241" s="281"/>
      <c r="N241" s="281"/>
      <c r="O241" s="282"/>
      <c r="P241" s="281"/>
      <c r="Q241" s="281"/>
      <c r="R241" s="281"/>
      <c r="S241" s="282"/>
      <c r="T241" s="281"/>
      <c r="U241" s="281"/>
      <c r="V241" s="281"/>
      <c r="W241" s="281"/>
      <c r="X241" s="281"/>
      <c r="Y241" s="282"/>
      <c r="Z241" s="281"/>
      <c r="AA241" s="281"/>
      <c r="AB241" s="281"/>
      <c r="AC241" s="281"/>
      <c r="AD241" s="282"/>
      <c r="AE241" s="281"/>
      <c r="AF241" s="281"/>
      <c r="AG241" s="281"/>
      <c r="AH241" s="282"/>
      <c r="AI241" s="281"/>
      <c r="AJ241" s="281"/>
      <c r="AK241" s="282"/>
      <c r="AL241" s="281"/>
      <c r="AM241" s="281"/>
      <c r="AN241" s="282"/>
      <c r="AO241" s="281"/>
      <c r="AP241" s="281"/>
      <c r="AQ241" s="260"/>
      <c r="AW241" s="261"/>
      <c r="BE241" s="261"/>
      <c r="BN241" s="261"/>
      <c r="BR241" s="261"/>
      <c r="BW241" s="261"/>
      <c r="CA241" s="261"/>
    </row>
    <row r="242" spans="1:79" s="259" customFormat="1" ht="17.5" x14ac:dyDescent="0.35">
      <c r="A242" s="258"/>
      <c r="B242" s="258"/>
      <c r="C242" s="258"/>
      <c r="D242" s="258"/>
      <c r="E242" s="268"/>
      <c r="F242" s="258"/>
      <c r="G242" s="290" t="s">
        <v>90</v>
      </c>
      <c r="H242" s="281"/>
      <c r="I242" s="281"/>
      <c r="J242" s="282"/>
      <c r="K242" s="281"/>
      <c r="L242" s="281"/>
      <c r="M242" s="281"/>
      <c r="N242" s="281"/>
      <c r="O242" s="282"/>
      <c r="P242" s="281"/>
      <c r="Q242" s="281"/>
      <c r="R242" s="281"/>
      <c r="S242" s="282"/>
      <c r="T242" s="281"/>
      <c r="U242" s="281"/>
      <c r="V242" s="281"/>
      <c r="W242" s="281"/>
      <c r="X242" s="281"/>
      <c r="Y242" s="282"/>
      <c r="Z242" s="281"/>
      <c r="AA242" s="281"/>
      <c r="AB242" s="281"/>
      <c r="AC242" s="281"/>
      <c r="AD242" s="282"/>
      <c r="AE242" s="281"/>
      <c r="AF242" s="281"/>
      <c r="AG242" s="281"/>
      <c r="AH242" s="282"/>
      <c r="AI242" s="281"/>
      <c r="AJ242" s="281"/>
      <c r="AK242" s="282"/>
      <c r="AL242" s="281"/>
      <c r="AM242" s="281"/>
      <c r="AN242" s="282"/>
      <c r="AO242" s="281"/>
      <c r="AP242" s="281"/>
      <c r="AQ242" s="260"/>
      <c r="AW242" s="261"/>
      <c r="BE242" s="261"/>
      <c r="BN242" s="261"/>
      <c r="BR242" s="261"/>
      <c r="BW242" s="261"/>
      <c r="CA242" s="261"/>
    </row>
    <row r="243" spans="1:79" s="259" customFormat="1" ht="17.5" x14ac:dyDescent="0.35">
      <c r="A243" s="258"/>
      <c r="B243" s="258"/>
      <c r="C243" s="258"/>
      <c r="D243" s="258"/>
      <c r="E243" s="268"/>
      <c r="F243" s="258"/>
      <c r="G243" s="290" t="s">
        <v>91</v>
      </c>
      <c r="H243" s="281"/>
      <c r="I243" s="281"/>
      <c r="J243" s="282"/>
      <c r="K243" s="281"/>
      <c r="L243" s="281"/>
      <c r="M243" s="281"/>
      <c r="N243" s="281"/>
      <c r="O243" s="282"/>
      <c r="P243" s="281"/>
      <c r="Q243" s="281"/>
      <c r="R243" s="281"/>
      <c r="S243" s="282"/>
      <c r="T243" s="281"/>
      <c r="U243" s="281"/>
      <c r="V243" s="281"/>
      <c r="W243" s="281"/>
      <c r="X243" s="281"/>
      <c r="Y243" s="282"/>
      <c r="Z243" s="281"/>
      <c r="AA243" s="281"/>
      <c r="AB243" s="281"/>
      <c r="AC243" s="281"/>
      <c r="AD243" s="282"/>
      <c r="AE243" s="281"/>
      <c r="AF243" s="281"/>
      <c r="AG243" s="281"/>
      <c r="AH243" s="282"/>
      <c r="AI243" s="281"/>
      <c r="AJ243" s="281"/>
      <c r="AK243" s="282"/>
      <c r="AL243" s="281"/>
      <c r="AM243" s="281"/>
      <c r="AN243" s="282"/>
      <c r="AO243" s="281"/>
      <c r="AP243" s="281"/>
      <c r="AQ243" s="260"/>
      <c r="AW243" s="261"/>
      <c r="BE243" s="261"/>
      <c r="BN243" s="261"/>
      <c r="BR243" s="261"/>
      <c r="BW243" s="261"/>
      <c r="CA243" s="261"/>
    </row>
    <row r="244" spans="1:79" s="259" customFormat="1" ht="17.5" x14ac:dyDescent="0.35">
      <c r="A244" s="258"/>
      <c r="B244" s="258"/>
      <c r="C244" s="258"/>
      <c r="D244" s="258"/>
      <c r="E244" s="268"/>
      <c r="F244" s="258"/>
      <c r="G244" s="290" t="s">
        <v>92</v>
      </c>
      <c r="H244" s="281"/>
      <c r="I244" s="281"/>
      <c r="J244" s="282"/>
      <c r="K244" s="281"/>
      <c r="L244" s="281"/>
      <c r="M244" s="281"/>
      <c r="N244" s="281"/>
      <c r="O244" s="282"/>
      <c r="P244" s="281"/>
      <c r="Q244" s="281"/>
      <c r="R244" s="281"/>
      <c r="S244" s="282"/>
      <c r="T244" s="281"/>
      <c r="U244" s="281"/>
      <c r="V244" s="281"/>
      <c r="W244" s="281"/>
      <c r="X244" s="281"/>
      <c r="Y244" s="282"/>
      <c r="Z244" s="281"/>
      <c r="AA244" s="281"/>
      <c r="AB244" s="281"/>
      <c r="AC244" s="281"/>
      <c r="AD244" s="282"/>
      <c r="AE244" s="281"/>
      <c r="AF244" s="281"/>
      <c r="AG244" s="281"/>
      <c r="AH244" s="282"/>
      <c r="AI244" s="281"/>
      <c r="AJ244" s="281"/>
      <c r="AK244" s="282"/>
      <c r="AL244" s="281"/>
      <c r="AM244" s="281"/>
      <c r="AN244" s="282"/>
      <c r="AO244" s="281"/>
      <c r="AP244" s="281"/>
      <c r="AQ244" s="260"/>
      <c r="AW244" s="261"/>
      <c r="BE244" s="261"/>
      <c r="BN244" s="261"/>
      <c r="BR244" s="261"/>
      <c r="BW244" s="261"/>
      <c r="CA244" s="261"/>
    </row>
    <row r="245" spans="1:79" s="259" customFormat="1" ht="17.5" x14ac:dyDescent="0.35">
      <c r="A245" s="258"/>
      <c r="B245" s="258"/>
      <c r="C245" s="258"/>
      <c r="D245" s="258"/>
      <c r="E245" s="268"/>
      <c r="F245" s="258"/>
      <c r="G245" s="290" t="s">
        <v>93</v>
      </c>
      <c r="H245" s="281"/>
      <c r="I245" s="281"/>
      <c r="J245" s="282"/>
      <c r="K245" s="281"/>
      <c r="L245" s="281"/>
      <c r="M245" s="281"/>
      <c r="N245" s="281"/>
      <c r="O245" s="282"/>
      <c r="P245" s="281"/>
      <c r="Q245" s="281"/>
      <c r="R245" s="281"/>
      <c r="S245" s="282"/>
      <c r="T245" s="281"/>
      <c r="U245" s="281"/>
      <c r="V245" s="281"/>
      <c r="W245" s="281"/>
      <c r="X245" s="281"/>
      <c r="Y245" s="282"/>
      <c r="Z245" s="281"/>
      <c r="AA245" s="281"/>
      <c r="AB245" s="281"/>
      <c r="AC245" s="281"/>
      <c r="AD245" s="282"/>
      <c r="AE245" s="281"/>
      <c r="AF245" s="281"/>
      <c r="AG245" s="281"/>
      <c r="AH245" s="282"/>
      <c r="AI245" s="281"/>
      <c r="AJ245" s="281"/>
      <c r="AK245" s="282"/>
      <c r="AL245" s="281"/>
      <c r="AM245" s="281"/>
      <c r="AN245" s="282"/>
      <c r="AO245" s="281"/>
      <c r="AP245" s="281"/>
      <c r="AQ245" s="260"/>
      <c r="AW245" s="261"/>
      <c r="BE245" s="261"/>
      <c r="BN245" s="261"/>
      <c r="BR245" s="261"/>
      <c r="BW245" s="261"/>
      <c r="CA245" s="261"/>
    </row>
    <row r="246" spans="1:79" s="259" customFormat="1" ht="18" x14ac:dyDescent="0.4">
      <c r="A246" s="258"/>
      <c r="B246" s="258"/>
      <c r="C246" s="258"/>
      <c r="D246" s="258"/>
      <c r="E246" s="268"/>
      <c r="F246" s="258"/>
      <c r="G246" s="278"/>
      <c r="H246" s="281"/>
      <c r="I246" s="281"/>
      <c r="J246" s="282"/>
      <c r="K246" s="281"/>
      <c r="L246" s="281"/>
      <c r="M246" s="281"/>
      <c r="N246" s="281"/>
      <c r="O246" s="282"/>
      <c r="P246" s="281"/>
      <c r="Q246" s="281"/>
      <c r="R246" s="281"/>
      <c r="S246" s="282"/>
      <c r="T246" s="281"/>
      <c r="U246" s="281"/>
      <c r="V246" s="281"/>
      <c r="W246" s="281"/>
      <c r="X246" s="281"/>
      <c r="Y246" s="282"/>
      <c r="Z246" s="281"/>
      <c r="AA246" s="281"/>
      <c r="AB246" s="281"/>
      <c r="AC246" s="281"/>
      <c r="AD246" s="282"/>
      <c r="AE246" s="281"/>
      <c r="AF246" s="281"/>
      <c r="AG246" s="281"/>
      <c r="AH246" s="282"/>
      <c r="AI246" s="281"/>
      <c r="AJ246" s="281"/>
      <c r="AK246" s="282"/>
      <c r="AL246" s="281"/>
      <c r="AM246" s="281"/>
      <c r="AN246" s="282"/>
      <c r="AO246" s="281"/>
      <c r="AP246" s="281"/>
      <c r="AQ246" s="260"/>
      <c r="AW246" s="261"/>
      <c r="BE246" s="261"/>
      <c r="BN246" s="261"/>
      <c r="BR246" s="261"/>
      <c r="BW246" s="261"/>
      <c r="CA246" s="261"/>
    </row>
    <row r="247" spans="1:79" s="259" customFormat="1" ht="18" x14ac:dyDescent="0.4">
      <c r="A247" s="258"/>
      <c r="B247" s="258"/>
      <c r="C247" s="258"/>
      <c r="D247" s="258"/>
      <c r="E247" s="268"/>
      <c r="F247" s="258"/>
      <c r="G247" s="278" t="s">
        <v>107</v>
      </c>
      <c r="H247" s="281"/>
      <c r="I247" s="281"/>
      <c r="J247" s="282"/>
      <c r="K247" s="281"/>
      <c r="L247" s="281"/>
      <c r="M247" s="281"/>
      <c r="N247" s="281"/>
      <c r="O247" s="282"/>
      <c r="P247" s="281"/>
      <c r="Q247" s="281"/>
      <c r="R247" s="281"/>
      <c r="S247" s="282"/>
      <c r="T247" s="281"/>
      <c r="U247" s="281"/>
      <c r="V247" s="281"/>
      <c r="W247" s="281"/>
      <c r="X247" s="281"/>
      <c r="Y247" s="282"/>
      <c r="Z247" s="281"/>
      <c r="AA247" s="281"/>
      <c r="AB247" s="281"/>
      <c r="AC247" s="281"/>
      <c r="AD247" s="282"/>
      <c r="AE247" s="281"/>
      <c r="AF247" s="281"/>
      <c r="AG247" s="281"/>
      <c r="AH247" s="282"/>
      <c r="AI247" s="281"/>
      <c r="AJ247" s="281"/>
      <c r="AK247" s="282"/>
      <c r="AL247" s="281"/>
      <c r="AM247" s="281"/>
      <c r="AN247" s="282"/>
      <c r="AO247" s="281"/>
      <c r="AP247" s="281"/>
      <c r="AQ247" s="260"/>
      <c r="AW247" s="261"/>
      <c r="BE247" s="261"/>
      <c r="BN247" s="261"/>
      <c r="BR247" s="261"/>
      <c r="BW247" s="261"/>
      <c r="CA247" s="261"/>
    </row>
    <row r="248" spans="1:79" s="259" customFormat="1" ht="17.5" x14ac:dyDescent="0.35">
      <c r="A248" s="258"/>
      <c r="B248" s="258"/>
      <c r="C248" s="258"/>
      <c r="D248" s="258"/>
      <c r="E248" s="268"/>
      <c r="F248" s="258"/>
      <c r="G248" s="290" t="s">
        <v>94</v>
      </c>
      <c r="H248" s="281"/>
      <c r="I248" s="281"/>
      <c r="J248" s="282"/>
      <c r="K248" s="281"/>
      <c r="L248" s="281"/>
      <c r="M248" s="281"/>
      <c r="N248" s="281"/>
      <c r="O248" s="282"/>
      <c r="P248" s="281"/>
      <c r="Q248" s="281"/>
      <c r="R248" s="281"/>
      <c r="S248" s="282"/>
      <c r="T248" s="281"/>
      <c r="U248" s="281"/>
      <c r="V248" s="281"/>
      <c r="W248" s="281"/>
      <c r="X248" s="281"/>
      <c r="Y248" s="282"/>
      <c r="Z248" s="281"/>
      <c r="AA248" s="281"/>
      <c r="AB248" s="281"/>
      <c r="AC248" s="281"/>
      <c r="AD248" s="282"/>
      <c r="AE248" s="281"/>
      <c r="AF248" s="281"/>
      <c r="AG248" s="281"/>
      <c r="AH248" s="282"/>
      <c r="AI248" s="281"/>
      <c r="AJ248" s="281"/>
      <c r="AK248" s="282"/>
      <c r="AL248" s="281"/>
      <c r="AM248" s="281"/>
      <c r="AN248" s="282"/>
      <c r="AO248" s="281"/>
      <c r="AP248" s="281"/>
      <c r="AQ248" s="260"/>
      <c r="AW248" s="261"/>
      <c r="BE248" s="261"/>
      <c r="BN248" s="261"/>
      <c r="BR248" s="261"/>
      <c r="BW248" s="261"/>
      <c r="CA248" s="261"/>
    </row>
    <row r="249" spans="1:79" s="259" customFormat="1" ht="18" x14ac:dyDescent="0.4">
      <c r="A249" s="258"/>
      <c r="B249" s="258"/>
      <c r="C249" s="258"/>
      <c r="D249" s="258"/>
      <c r="E249" s="268"/>
      <c r="F249" s="258"/>
      <c r="G249" s="278"/>
      <c r="H249" s="281"/>
      <c r="I249" s="281"/>
      <c r="J249" s="282"/>
      <c r="K249" s="281"/>
      <c r="L249" s="281"/>
      <c r="M249" s="281"/>
      <c r="N249" s="281"/>
      <c r="O249" s="282"/>
      <c r="P249" s="281"/>
      <c r="Q249" s="281"/>
      <c r="R249" s="281"/>
      <c r="S249" s="282"/>
      <c r="T249" s="281"/>
      <c r="U249" s="281"/>
      <c r="V249" s="281"/>
      <c r="W249" s="281"/>
      <c r="X249" s="281"/>
      <c r="Y249" s="282"/>
      <c r="Z249" s="281"/>
      <c r="AA249" s="281"/>
      <c r="AB249" s="281"/>
      <c r="AC249" s="281"/>
      <c r="AD249" s="282"/>
      <c r="AE249" s="281"/>
      <c r="AF249" s="281"/>
      <c r="AG249" s="281"/>
      <c r="AH249" s="282"/>
      <c r="AI249" s="281"/>
      <c r="AJ249" s="281"/>
      <c r="AK249" s="282"/>
      <c r="AL249" s="281"/>
      <c r="AM249" s="281"/>
      <c r="AN249" s="282"/>
      <c r="AO249" s="281"/>
      <c r="AP249" s="281"/>
      <c r="AQ249" s="260"/>
      <c r="AW249" s="261"/>
      <c r="BE249" s="261"/>
      <c r="BN249" s="261"/>
      <c r="BR249" s="261"/>
      <c r="BW249" s="261"/>
      <c r="CA249" s="261"/>
    </row>
    <row r="250" spans="1:79" s="259" customFormat="1" ht="18" x14ac:dyDescent="0.4">
      <c r="A250" s="258"/>
      <c r="B250" s="258"/>
      <c r="C250" s="258"/>
      <c r="D250" s="258"/>
      <c r="E250" s="268"/>
      <c r="F250" s="258"/>
      <c r="G250" s="278" t="s">
        <v>95</v>
      </c>
      <c r="H250" s="281"/>
      <c r="I250" s="281"/>
      <c r="J250" s="282"/>
      <c r="K250" s="281"/>
      <c r="L250" s="281"/>
      <c r="M250" s="281"/>
      <c r="N250" s="281"/>
      <c r="O250" s="282"/>
      <c r="P250" s="281"/>
      <c r="Q250" s="281"/>
      <c r="R250" s="281"/>
      <c r="S250" s="282"/>
      <c r="T250" s="281"/>
      <c r="U250" s="281"/>
      <c r="V250" s="281"/>
      <c r="W250" s="281"/>
      <c r="X250" s="281"/>
      <c r="Y250" s="282"/>
      <c r="Z250" s="281"/>
      <c r="AA250" s="281"/>
      <c r="AB250" s="281"/>
      <c r="AC250" s="281"/>
      <c r="AD250" s="282"/>
      <c r="AE250" s="281"/>
      <c r="AF250" s="281"/>
      <c r="AG250" s="281"/>
      <c r="AH250" s="282"/>
      <c r="AI250" s="281"/>
      <c r="AJ250" s="281"/>
      <c r="AK250" s="282"/>
      <c r="AL250" s="281"/>
      <c r="AM250" s="281"/>
      <c r="AN250" s="282"/>
      <c r="AO250" s="281"/>
      <c r="AP250" s="281"/>
      <c r="AQ250" s="260"/>
      <c r="AW250" s="261"/>
      <c r="BE250" s="261"/>
      <c r="BN250" s="261"/>
      <c r="BR250" s="261"/>
      <c r="BW250" s="261"/>
      <c r="CA250" s="261"/>
    </row>
    <row r="251" spans="1:79" s="259" customFormat="1" ht="18" x14ac:dyDescent="0.4">
      <c r="A251" s="258"/>
      <c r="B251" s="258"/>
      <c r="C251" s="258"/>
      <c r="D251" s="258"/>
      <c r="E251" s="268"/>
      <c r="F251" s="258"/>
      <c r="G251" s="278" t="s">
        <v>96</v>
      </c>
      <c r="H251" s="281"/>
      <c r="I251" s="281"/>
      <c r="J251" s="282"/>
      <c r="K251" s="281"/>
      <c r="L251" s="281"/>
      <c r="M251" s="281"/>
      <c r="N251" s="281"/>
      <c r="O251" s="282"/>
      <c r="P251" s="281"/>
      <c r="Q251" s="281"/>
      <c r="R251" s="281"/>
      <c r="S251" s="282"/>
      <c r="T251" s="281"/>
      <c r="U251" s="281"/>
      <c r="V251" s="281"/>
      <c r="W251" s="281"/>
      <c r="X251" s="281"/>
      <c r="Y251" s="282"/>
      <c r="Z251" s="281"/>
      <c r="AA251" s="281"/>
      <c r="AB251" s="281"/>
      <c r="AC251" s="281"/>
      <c r="AD251" s="282"/>
      <c r="AE251" s="281"/>
      <c r="AF251" s="281"/>
      <c r="AG251" s="281"/>
      <c r="AH251" s="282"/>
      <c r="AI251" s="281"/>
      <c r="AJ251" s="281"/>
      <c r="AK251" s="282"/>
      <c r="AL251" s="281"/>
      <c r="AM251" s="281"/>
      <c r="AN251" s="282"/>
      <c r="AO251" s="281"/>
      <c r="AP251" s="281"/>
      <c r="AQ251" s="260"/>
      <c r="AW251" s="261"/>
      <c r="BE251" s="261"/>
      <c r="BN251" s="261"/>
      <c r="BR251" s="261"/>
      <c r="BW251" s="261"/>
      <c r="CA251" s="261"/>
    </row>
    <row r="252" spans="1:79" s="259" customFormat="1" ht="18" x14ac:dyDescent="0.4">
      <c r="A252" s="258"/>
      <c r="B252" s="258"/>
      <c r="C252" s="258"/>
      <c r="D252" s="258"/>
      <c r="E252" s="268"/>
      <c r="F252" s="258"/>
      <c r="G252" s="278"/>
      <c r="H252" s="281"/>
      <c r="I252" s="281"/>
      <c r="J252" s="282"/>
      <c r="K252" s="281"/>
      <c r="L252" s="281"/>
      <c r="M252" s="281"/>
      <c r="N252" s="281"/>
      <c r="O252" s="282"/>
      <c r="P252" s="281"/>
      <c r="Q252" s="281"/>
      <c r="R252" s="281"/>
      <c r="S252" s="282"/>
      <c r="T252" s="281"/>
      <c r="U252" s="281"/>
      <c r="V252" s="281"/>
      <c r="W252" s="281"/>
      <c r="X252" s="281"/>
      <c r="Y252" s="282"/>
      <c r="Z252" s="281"/>
      <c r="AA252" s="281"/>
      <c r="AB252" s="281"/>
      <c r="AC252" s="281"/>
      <c r="AD252" s="282"/>
      <c r="AE252" s="281"/>
      <c r="AF252" s="281"/>
      <c r="AG252" s="281"/>
      <c r="AH252" s="282"/>
      <c r="AI252" s="281"/>
      <c r="AJ252" s="281"/>
      <c r="AK252" s="282"/>
      <c r="AL252" s="281"/>
      <c r="AM252" s="281"/>
      <c r="AN252" s="282"/>
      <c r="AO252" s="281"/>
      <c r="AP252" s="281"/>
      <c r="AQ252" s="260"/>
      <c r="AW252" s="261"/>
      <c r="BE252" s="261"/>
      <c r="BN252" s="261"/>
      <c r="BR252" s="261"/>
      <c r="BW252" s="261"/>
      <c r="CA252" s="261"/>
    </row>
    <row r="253" spans="1:79" s="259" customFormat="1" ht="18" x14ac:dyDescent="0.4">
      <c r="A253" s="258"/>
      <c r="B253" s="258"/>
      <c r="C253" s="258"/>
      <c r="D253" s="258"/>
      <c r="E253" s="268"/>
      <c r="F253" s="258"/>
      <c r="G253" s="278" t="s">
        <v>97</v>
      </c>
      <c r="H253" s="281"/>
      <c r="I253" s="281"/>
      <c r="J253" s="282"/>
      <c r="K253" s="281"/>
      <c r="L253" s="281"/>
      <c r="M253" s="281"/>
      <c r="N253" s="281"/>
      <c r="O253" s="282"/>
      <c r="P253" s="281"/>
      <c r="Q253" s="281"/>
      <c r="R253" s="281"/>
      <c r="S253" s="282"/>
      <c r="T253" s="281"/>
      <c r="U253" s="281"/>
      <c r="V253" s="281"/>
      <c r="W253" s="281"/>
      <c r="X253" s="281"/>
      <c r="Y253" s="282"/>
      <c r="Z253" s="281"/>
      <c r="AA253" s="281"/>
      <c r="AB253" s="281"/>
      <c r="AC253" s="281"/>
      <c r="AD253" s="282"/>
      <c r="AE253" s="281"/>
      <c r="AF253" s="281"/>
      <c r="AG253" s="281"/>
      <c r="AH253" s="282"/>
      <c r="AI253" s="281"/>
      <c r="AJ253" s="281"/>
      <c r="AK253" s="282"/>
      <c r="AL253" s="281"/>
      <c r="AM253" s="281"/>
      <c r="AN253" s="282"/>
      <c r="AO253" s="281"/>
      <c r="AP253" s="281"/>
      <c r="AQ253" s="260"/>
      <c r="AW253" s="261"/>
      <c r="BE253" s="261"/>
      <c r="BN253" s="261"/>
      <c r="BR253" s="261"/>
      <c r="BW253" s="261"/>
      <c r="CA253" s="261"/>
    </row>
    <row r="254" spans="1:79" s="259" customFormat="1" ht="18" x14ac:dyDescent="0.4">
      <c r="A254" s="258"/>
      <c r="B254" s="258"/>
      <c r="C254" s="258"/>
      <c r="D254" s="258"/>
      <c r="E254" s="268"/>
      <c r="F254" s="258"/>
      <c r="G254" s="278"/>
      <c r="H254" s="281"/>
      <c r="I254" s="281"/>
      <c r="J254" s="282"/>
      <c r="K254" s="281"/>
      <c r="L254" s="281"/>
      <c r="M254" s="281"/>
      <c r="N254" s="281"/>
      <c r="O254" s="282"/>
      <c r="P254" s="281"/>
      <c r="Q254" s="281"/>
      <c r="R254" s="281"/>
      <c r="S254" s="282"/>
      <c r="T254" s="281"/>
      <c r="U254" s="281"/>
      <c r="V254" s="281"/>
      <c r="W254" s="281"/>
      <c r="X254" s="281"/>
      <c r="Y254" s="282"/>
      <c r="Z254" s="281"/>
      <c r="AA254" s="281"/>
      <c r="AB254" s="281"/>
      <c r="AC254" s="281"/>
      <c r="AD254" s="282"/>
      <c r="AE254" s="281"/>
      <c r="AF254" s="281"/>
      <c r="AG254" s="281"/>
      <c r="AH254" s="282"/>
      <c r="AI254" s="281"/>
      <c r="AJ254" s="281"/>
      <c r="AK254" s="282"/>
      <c r="AL254" s="281"/>
      <c r="AM254" s="281"/>
      <c r="AN254" s="282"/>
      <c r="AO254" s="281"/>
      <c r="AP254" s="281"/>
      <c r="AQ254" s="260"/>
      <c r="AW254" s="261"/>
      <c r="BE254" s="261"/>
      <c r="BN254" s="261"/>
      <c r="BR254" s="261"/>
      <c r="BW254" s="261"/>
      <c r="CA254" s="261"/>
    </row>
    <row r="255" spans="1:79" s="259" customFormat="1" ht="18" x14ac:dyDescent="0.4">
      <c r="A255" s="258"/>
      <c r="B255" s="258"/>
      <c r="C255" s="258"/>
      <c r="D255" s="258"/>
      <c r="E255" s="268"/>
      <c r="F255" s="258"/>
      <c r="G255" s="278" t="s">
        <v>98</v>
      </c>
      <c r="H255" s="281"/>
      <c r="I255" s="281"/>
      <c r="J255" s="282"/>
      <c r="K255" s="281"/>
      <c r="L255" s="281"/>
      <c r="M255" s="281"/>
      <c r="N255" s="281"/>
      <c r="O255" s="282"/>
      <c r="P255" s="281"/>
      <c r="Q255" s="281"/>
      <c r="R255" s="281"/>
      <c r="S255" s="282"/>
      <c r="T255" s="281"/>
      <c r="U255" s="281"/>
      <c r="V255" s="281"/>
      <c r="W255" s="281"/>
      <c r="X255" s="281"/>
      <c r="Y255" s="282"/>
      <c r="Z255" s="281"/>
      <c r="AA255" s="281"/>
      <c r="AB255" s="281"/>
      <c r="AC255" s="281"/>
      <c r="AD255" s="282"/>
      <c r="AE255" s="281"/>
      <c r="AF255" s="281"/>
      <c r="AG255" s="281"/>
      <c r="AH255" s="282"/>
      <c r="AI255" s="281"/>
      <c r="AJ255" s="281"/>
      <c r="AK255" s="282"/>
      <c r="AL255" s="281"/>
      <c r="AM255" s="281"/>
      <c r="AN255" s="282"/>
      <c r="AO255" s="281"/>
      <c r="AP255" s="281"/>
      <c r="AQ255" s="260"/>
      <c r="AW255" s="261"/>
      <c r="BE255" s="261"/>
      <c r="BN255" s="261"/>
      <c r="BR255" s="261"/>
      <c r="BW255" s="261"/>
      <c r="CA255" s="261"/>
    </row>
    <row r="256" spans="1:79" s="259" customFormat="1" ht="18" x14ac:dyDescent="0.4">
      <c r="A256" s="258"/>
      <c r="B256" s="258"/>
      <c r="C256" s="258"/>
      <c r="D256" s="258"/>
      <c r="E256" s="268"/>
      <c r="F256" s="258"/>
      <c r="G256" s="278"/>
      <c r="H256" s="281"/>
      <c r="I256" s="281"/>
      <c r="J256" s="282"/>
      <c r="K256" s="281"/>
      <c r="L256" s="281"/>
      <c r="M256" s="281"/>
      <c r="N256" s="281"/>
      <c r="O256" s="282"/>
      <c r="P256" s="281"/>
      <c r="Q256" s="281"/>
      <c r="R256" s="281"/>
      <c r="S256" s="282"/>
      <c r="T256" s="281"/>
      <c r="U256" s="281"/>
      <c r="V256" s="281"/>
      <c r="W256" s="281"/>
      <c r="X256" s="281"/>
      <c r="Y256" s="282"/>
      <c r="Z256" s="281"/>
      <c r="AA256" s="281"/>
      <c r="AB256" s="281"/>
      <c r="AC256" s="281"/>
      <c r="AD256" s="282"/>
      <c r="AE256" s="281"/>
      <c r="AF256" s="281"/>
      <c r="AG256" s="281"/>
      <c r="AH256" s="282"/>
      <c r="AI256" s="281"/>
      <c r="AJ256" s="281"/>
      <c r="AK256" s="282"/>
      <c r="AL256" s="281"/>
      <c r="AM256" s="281"/>
      <c r="AN256" s="282"/>
      <c r="AO256" s="281"/>
      <c r="AP256" s="281"/>
      <c r="AQ256" s="260"/>
      <c r="AW256" s="261"/>
      <c r="BE256" s="261"/>
      <c r="BN256" s="261"/>
      <c r="BR256" s="261"/>
      <c r="BW256" s="261"/>
      <c r="CA256" s="261"/>
    </row>
    <row r="257" spans="1:79" s="259" customFormat="1" ht="18" x14ac:dyDescent="0.4">
      <c r="A257" s="258"/>
      <c r="B257" s="258"/>
      <c r="C257" s="258"/>
      <c r="D257" s="258"/>
      <c r="E257" s="268"/>
      <c r="F257" s="258"/>
      <c r="G257" s="278" t="s">
        <v>99</v>
      </c>
      <c r="H257" s="281"/>
      <c r="I257" s="281"/>
      <c r="J257" s="282"/>
      <c r="K257" s="281"/>
      <c r="L257" s="281"/>
      <c r="M257" s="281"/>
      <c r="N257" s="281"/>
      <c r="O257" s="282"/>
      <c r="P257" s="281"/>
      <c r="Q257" s="281"/>
      <c r="R257" s="281"/>
      <c r="S257" s="282"/>
      <c r="T257" s="281"/>
      <c r="U257" s="281"/>
      <c r="V257" s="281"/>
      <c r="W257" s="281"/>
      <c r="X257" s="281"/>
      <c r="Y257" s="282"/>
      <c r="Z257" s="281"/>
      <c r="AA257" s="281"/>
      <c r="AB257" s="281"/>
      <c r="AC257" s="281"/>
      <c r="AD257" s="282"/>
      <c r="AE257" s="281"/>
      <c r="AF257" s="281"/>
      <c r="AG257" s="281"/>
      <c r="AH257" s="282"/>
      <c r="AI257" s="281"/>
      <c r="AJ257" s="281"/>
      <c r="AK257" s="282"/>
      <c r="AL257" s="281"/>
      <c r="AM257" s="281"/>
      <c r="AN257" s="282"/>
      <c r="AO257" s="281"/>
      <c r="AP257" s="281"/>
      <c r="AQ257" s="260"/>
      <c r="AW257" s="261"/>
      <c r="BE257" s="261"/>
      <c r="BN257" s="261"/>
      <c r="BR257" s="261"/>
      <c r="BW257" s="261"/>
      <c r="CA257" s="261"/>
    </row>
    <row r="258" spans="1:79" s="259" customFormat="1" ht="17.5" x14ac:dyDescent="0.35">
      <c r="A258" s="258"/>
      <c r="B258" s="258"/>
      <c r="C258" s="258"/>
      <c r="D258" s="258"/>
      <c r="E258" s="268"/>
      <c r="F258" s="258"/>
      <c r="G258" s="281"/>
      <c r="H258" s="281"/>
      <c r="I258" s="281"/>
      <c r="J258" s="282"/>
      <c r="K258" s="281"/>
      <c r="L258" s="281"/>
      <c r="M258" s="281"/>
      <c r="N258" s="281"/>
      <c r="O258" s="282"/>
      <c r="P258" s="281"/>
      <c r="Q258" s="281"/>
      <c r="R258" s="281"/>
      <c r="S258" s="282"/>
      <c r="T258" s="281"/>
      <c r="U258" s="281"/>
      <c r="V258" s="281"/>
      <c r="W258" s="281"/>
      <c r="X258" s="281"/>
      <c r="Y258" s="282"/>
      <c r="Z258" s="281"/>
      <c r="AA258" s="281"/>
      <c r="AB258" s="281"/>
      <c r="AC258" s="281"/>
      <c r="AD258" s="282"/>
      <c r="AE258" s="281"/>
      <c r="AF258" s="281"/>
      <c r="AG258" s="281"/>
      <c r="AH258" s="282"/>
      <c r="AI258" s="281"/>
      <c r="AJ258" s="281"/>
      <c r="AK258" s="282"/>
      <c r="AL258" s="281"/>
      <c r="AM258" s="281"/>
      <c r="AN258" s="282"/>
      <c r="AO258" s="281"/>
      <c r="AP258" s="281"/>
      <c r="AQ258" s="260"/>
      <c r="AW258" s="261"/>
      <c r="BE258" s="261"/>
      <c r="BN258" s="261"/>
      <c r="BR258" s="261"/>
      <c r="BW258" s="261"/>
      <c r="CA258" s="261"/>
    </row>
    <row r="259" spans="1:79" s="259" customFormat="1" ht="17.5" x14ac:dyDescent="0.35">
      <c r="A259" s="258"/>
      <c r="B259" s="258"/>
      <c r="C259" s="258"/>
      <c r="D259" s="258"/>
      <c r="E259" s="268"/>
      <c r="F259" s="258"/>
      <c r="G259" s="281"/>
      <c r="H259" s="281"/>
      <c r="I259" s="281"/>
      <c r="J259" s="282"/>
      <c r="K259" s="281"/>
      <c r="L259" s="281"/>
      <c r="M259" s="281"/>
      <c r="N259" s="281"/>
      <c r="O259" s="282"/>
      <c r="P259" s="281"/>
      <c r="Q259" s="281"/>
      <c r="R259" s="281"/>
      <c r="S259" s="282"/>
      <c r="T259" s="281"/>
      <c r="U259" s="281"/>
      <c r="V259" s="281"/>
      <c r="W259" s="281"/>
      <c r="X259" s="281"/>
      <c r="Y259" s="282"/>
      <c r="Z259" s="281"/>
      <c r="AA259" s="281"/>
      <c r="AB259" s="281"/>
      <c r="AC259" s="281"/>
      <c r="AD259" s="282"/>
      <c r="AE259" s="281"/>
      <c r="AF259" s="281"/>
      <c r="AG259" s="281"/>
      <c r="AH259" s="282"/>
      <c r="AI259" s="281"/>
      <c r="AJ259" s="281"/>
      <c r="AK259" s="282"/>
      <c r="AL259" s="281"/>
      <c r="AM259" s="281"/>
      <c r="AN259" s="282"/>
      <c r="AO259" s="281"/>
      <c r="AP259" s="281"/>
      <c r="AQ259" s="260"/>
      <c r="AW259" s="261"/>
      <c r="BE259" s="261"/>
      <c r="BN259" s="261"/>
      <c r="BR259" s="261"/>
      <c r="BW259" s="261"/>
      <c r="CA259" s="261"/>
    </row>
    <row r="260" spans="1:79" ht="17.5" x14ac:dyDescent="0.35">
      <c r="G260" s="281"/>
      <c r="H260" s="281"/>
      <c r="I260" s="281"/>
      <c r="J260" s="282"/>
      <c r="K260" s="281"/>
      <c r="L260" s="281"/>
      <c r="M260" s="281"/>
      <c r="N260" s="281"/>
      <c r="O260" s="282"/>
      <c r="P260" s="281"/>
      <c r="Q260" s="281"/>
      <c r="R260" s="281"/>
      <c r="S260" s="282"/>
      <c r="T260" s="281"/>
      <c r="U260" s="281"/>
      <c r="V260" s="281"/>
      <c r="W260" s="281"/>
      <c r="X260" s="281"/>
      <c r="Y260" s="282"/>
      <c r="Z260" s="281"/>
      <c r="AA260" s="281"/>
      <c r="AB260" s="281"/>
      <c r="AC260" s="281"/>
      <c r="AD260" s="282"/>
      <c r="AE260" s="281"/>
      <c r="AF260" s="281"/>
      <c r="AG260" s="281"/>
      <c r="AH260" s="282"/>
      <c r="AI260" s="281"/>
      <c r="AJ260" s="281"/>
      <c r="AK260" s="282"/>
      <c r="AL260" s="281"/>
      <c r="AM260" s="281"/>
      <c r="AN260" s="282"/>
      <c r="AO260" s="281"/>
      <c r="AP260" s="281"/>
    </row>
    <row r="261" spans="1:79" ht="17.5" x14ac:dyDescent="0.35">
      <c r="G261" s="281"/>
      <c r="H261" s="281"/>
      <c r="I261" s="281"/>
      <c r="J261" s="282"/>
      <c r="K261" s="281"/>
      <c r="L261" s="281"/>
      <c r="M261" s="281"/>
      <c r="N261" s="281"/>
      <c r="O261" s="282"/>
      <c r="P261" s="281"/>
      <c r="Q261" s="281"/>
      <c r="R261" s="281"/>
      <c r="S261" s="282"/>
      <c r="T261" s="281"/>
      <c r="U261" s="281"/>
      <c r="V261" s="281"/>
      <c r="W261" s="281"/>
      <c r="X261" s="281"/>
      <c r="Y261" s="282"/>
      <c r="Z261" s="281"/>
      <c r="AA261" s="281"/>
      <c r="AB261" s="281"/>
      <c r="AC261" s="281"/>
      <c r="AD261" s="282"/>
      <c r="AE261" s="281"/>
      <c r="AF261" s="281"/>
      <c r="AG261" s="281"/>
      <c r="AH261" s="282"/>
      <c r="AI261" s="281"/>
      <c r="AJ261" s="281"/>
      <c r="AK261" s="282"/>
      <c r="AL261" s="281"/>
      <c r="AM261" s="281"/>
      <c r="AN261" s="282"/>
      <c r="AO261" s="281"/>
      <c r="AP261" s="281"/>
    </row>
    <row r="262" spans="1:79" ht="17.5" x14ac:dyDescent="0.35">
      <c r="G262" s="281"/>
      <c r="H262" s="281"/>
      <c r="I262" s="281"/>
      <c r="J262" s="282"/>
      <c r="K262" s="281"/>
      <c r="L262" s="281"/>
      <c r="M262" s="281"/>
      <c r="N262" s="281"/>
      <c r="O262" s="282"/>
      <c r="P262" s="281"/>
      <c r="Q262" s="281"/>
      <c r="R262" s="281"/>
      <c r="S262" s="282"/>
      <c r="T262" s="281"/>
      <c r="U262" s="281"/>
      <c r="V262" s="281"/>
      <c r="W262" s="281"/>
      <c r="X262" s="281"/>
      <c r="Y262" s="282"/>
      <c r="Z262" s="281"/>
      <c r="AA262" s="281"/>
      <c r="AB262" s="281"/>
      <c r="AC262" s="281"/>
      <c r="AD262" s="282"/>
      <c r="AE262" s="281"/>
      <c r="AF262" s="281"/>
      <c r="AG262" s="281"/>
      <c r="AH262" s="282"/>
      <c r="AI262" s="281"/>
      <c r="AJ262" s="281"/>
      <c r="AK262" s="282"/>
      <c r="AL262" s="281"/>
      <c r="AM262" s="281"/>
      <c r="AN262" s="282"/>
      <c r="AO262" s="281"/>
      <c r="AP262" s="281"/>
    </row>
    <row r="263" spans="1:79" ht="17.5" x14ac:dyDescent="0.35">
      <c r="G263" s="281"/>
      <c r="H263" s="281"/>
      <c r="I263" s="281"/>
      <c r="J263" s="282"/>
      <c r="K263" s="281"/>
      <c r="L263" s="281"/>
      <c r="M263" s="281"/>
      <c r="N263" s="281"/>
      <c r="O263" s="282"/>
      <c r="P263" s="281"/>
      <c r="Q263" s="281"/>
      <c r="R263" s="281"/>
      <c r="S263" s="282"/>
      <c r="T263" s="281"/>
      <c r="U263" s="281"/>
      <c r="V263" s="281"/>
      <c r="W263" s="281"/>
      <c r="X263" s="281"/>
      <c r="Y263" s="282"/>
      <c r="Z263" s="281"/>
      <c r="AA263" s="281"/>
      <c r="AB263" s="281"/>
      <c r="AC263" s="281"/>
      <c r="AD263" s="282"/>
      <c r="AE263" s="281"/>
      <c r="AF263" s="281"/>
      <c r="AG263" s="281"/>
      <c r="AH263" s="282"/>
      <c r="AI263" s="281"/>
      <c r="AJ263" s="281"/>
      <c r="AK263" s="282"/>
      <c r="AL263" s="281"/>
      <c r="AM263" s="281"/>
      <c r="AN263" s="282"/>
      <c r="AO263" s="281"/>
      <c r="AP263" s="281"/>
    </row>
    <row r="264" spans="1:79" ht="17.5" x14ac:dyDescent="0.35">
      <c r="G264" s="281"/>
      <c r="H264" s="281"/>
      <c r="I264" s="281"/>
      <c r="J264" s="282"/>
      <c r="K264" s="281"/>
      <c r="L264" s="281"/>
      <c r="M264" s="281"/>
      <c r="N264" s="281"/>
      <c r="O264" s="282"/>
      <c r="P264" s="281"/>
      <c r="Q264" s="281"/>
      <c r="R264" s="281"/>
      <c r="S264" s="282"/>
      <c r="T264" s="281"/>
      <c r="U264" s="281"/>
      <c r="V264" s="281"/>
      <c r="W264" s="281"/>
      <c r="X264" s="281"/>
      <c r="Y264" s="282"/>
      <c r="Z264" s="281"/>
      <c r="AA264" s="281"/>
      <c r="AB264" s="281"/>
      <c r="AC264" s="281"/>
      <c r="AD264" s="282"/>
      <c r="AE264" s="281"/>
      <c r="AF264" s="281"/>
      <c r="AG264" s="281"/>
      <c r="AH264" s="282"/>
      <c r="AI264" s="281"/>
      <c r="AJ264" s="281"/>
      <c r="AK264" s="282"/>
      <c r="AL264" s="281"/>
      <c r="AM264" s="281"/>
      <c r="AN264" s="282"/>
      <c r="AO264" s="281"/>
      <c r="AP264" s="281"/>
    </row>
    <row r="265" spans="1:79" ht="17.5" x14ac:dyDescent="0.35">
      <c r="G265" s="281"/>
      <c r="H265" s="281"/>
      <c r="I265" s="281"/>
      <c r="J265" s="282"/>
      <c r="K265" s="281"/>
      <c r="L265" s="281"/>
      <c r="M265" s="281"/>
      <c r="N265" s="281"/>
      <c r="O265" s="282"/>
      <c r="P265" s="281"/>
      <c r="Q265" s="281"/>
      <c r="R265" s="281"/>
      <c r="S265" s="282"/>
      <c r="T265" s="281"/>
      <c r="U265" s="281"/>
      <c r="V265" s="281"/>
      <c r="W265" s="281"/>
      <c r="X265" s="281"/>
      <c r="Y265" s="282"/>
      <c r="Z265" s="281"/>
      <c r="AA265" s="281"/>
      <c r="AB265" s="281"/>
      <c r="AC265" s="281"/>
      <c r="AD265" s="282"/>
      <c r="AE265" s="281"/>
      <c r="AF265" s="281"/>
      <c r="AG265" s="281"/>
      <c r="AH265" s="282"/>
      <c r="AI265" s="281"/>
      <c r="AJ265" s="281"/>
      <c r="AK265" s="282"/>
      <c r="AL265" s="281"/>
      <c r="AM265" s="281"/>
      <c r="AN265" s="282"/>
      <c r="AO265" s="281"/>
      <c r="AP265" s="281"/>
    </row>
    <row r="266" spans="1:79" ht="17.5" x14ac:dyDescent="0.35">
      <c r="G266" s="281"/>
      <c r="H266" s="281"/>
      <c r="I266" s="281"/>
      <c r="J266" s="282"/>
      <c r="K266" s="281"/>
      <c r="L266" s="281"/>
      <c r="M266" s="281"/>
      <c r="N266" s="281"/>
      <c r="O266" s="282"/>
      <c r="P266" s="281"/>
      <c r="Q266" s="281"/>
      <c r="R266" s="281"/>
      <c r="S266" s="282"/>
      <c r="T266" s="281"/>
      <c r="U266" s="281"/>
      <c r="V266" s="281"/>
      <c r="W266" s="281"/>
      <c r="X266" s="281"/>
      <c r="Y266" s="282"/>
      <c r="Z266" s="281"/>
      <c r="AA266" s="281"/>
      <c r="AB266" s="281"/>
      <c r="AC266" s="281"/>
      <c r="AD266" s="282"/>
      <c r="AE266" s="281"/>
      <c r="AF266" s="281"/>
      <c r="AG266" s="281"/>
      <c r="AH266" s="282"/>
      <c r="AI266" s="281"/>
      <c r="AJ266" s="281"/>
      <c r="AK266" s="282"/>
      <c r="AL266" s="281"/>
      <c r="AM266" s="281"/>
      <c r="AN266" s="282"/>
      <c r="AO266" s="281"/>
      <c r="AP266" s="281"/>
    </row>
    <row r="267" spans="1:79" ht="17.5" x14ac:dyDescent="0.35">
      <c r="G267" s="281"/>
      <c r="H267" s="281"/>
      <c r="I267" s="281"/>
      <c r="J267" s="282"/>
      <c r="K267" s="281"/>
      <c r="L267" s="281"/>
      <c r="M267" s="281"/>
      <c r="N267" s="281"/>
      <c r="O267" s="282"/>
      <c r="P267" s="281"/>
      <c r="Q267" s="281"/>
      <c r="R267" s="281"/>
      <c r="S267" s="282"/>
      <c r="T267" s="281"/>
      <c r="U267" s="281"/>
      <c r="V267" s="281"/>
      <c r="W267" s="281"/>
      <c r="X267" s="281"/>
      <c r="Y267" s="282"/>
      <c r="Z267" s="281"/>
      <c r="AA267" s="281"/>
      <c r="AB267" s="281"/>
      <c r="AC267" s="281"/>
      <c r="AD267" s="282"/>
      <c r="AE267" s="281"/>
      <c r="AF267" s="281"/>
      <c r="AG267" s="281"/>
      <c r="AH267" s="282"/>
      <c r="AI267" s="281"/>
      <c r="AJ267" s="281"/>
      <c r="AK267" s="282"/>
      <c r="AL267" s="281"/>
      <c r="AM267" s="281"/>
      <c r="AN267" s="282"/>
      <c r="AO267" s="281"/>
      <c r="AP267" s="281"/>
    </row>
    <row r="268" spans="1:79" ht="17.5" x14ac:dyDescent="0.35">
      <c r="G268" s="281"/>
      <c r="H268" s="281"/>
      <c r="I268" s="281"/>
      <c r="J268" s="282"/>
      <c r="K268" s="281"/>
      <c r="L268" s="281"/>
      <c r="M268" s="281"/>
      <c r="N268" s="281"/>
      <c r="O268" s="282"/>
      <c r="P268" s="281"/>
      <c r="Q268" s="281"/>
      <c r="R268" s="281"/>
      <c r="S268" s="282"/>
      <c r="T268" s="281"/>
      <c r="U268" s="281"/>
      <c r="V268" s="281"/>
      <c r="W268" s="281"/>
      <c r="X268" s="281"/>
      <c r="Y268" s="282"/>
      <c r="Z268" s="281"/>
      <c r="AA268" s="281"/>
      <c r="AB268" s="281"/>
      <c r="AC268" s="281"/>
      <c r="AD268" s="282"/>
      <c r="AE268" s="281"/>
      <c r="AF268" s="281"/>
      <c r="AG268" s="281"/>
      <c r="AH268" s="282"/>
      <c r="AI268" s="281"/>
      <c r="AJ268" s="281"/>
      <c r="AK268" s="282"/>
      <c r="AL268" s="281"/>
      <c r="AM268" s="281"/>
      <c r="AN268" s="282"/>
      <c r="AO268" s="281"/>
      <c r="AP268" s="281"/>
    </row>
    <row r="269" spans="1:79" ht="17.5" x14ac:dyDescent="0.35">
      <c r="G269" s="281"/>
      <c r="H269" s="281"/>
      <c r="I269" s="281"/>
      <c r="J269" s="282"/>
      <c r="K269" s="281"/>
      <c r="L269" s="281"/>
      <c r="M269" s="281"/>
      <c r="N269" s="281"/>
      <c r="O269" s="282"/>
      <c r="P269" s="281"/>
      <c r="Q269" s="281"/>
      <c r="R269" s="281"/>
      <c r="S269" s="282"/>
      <c r="T269" s="281"/>
      <c r="U269" s="281"/>
      <c r="V269" s="281"/>
      <c r="W269" s="281"/>
      <c r="X269" s="281"/>
      <c r="Y269" s="282"/>
      <c r="Z269" s="281"/>
      <c r="AA269" s="281"/>
      <c r="AB269" s="281"/>
      <c r="AC269" s="281"/>
      <c r="AD269" s="282"/>
      <c r="AE269" s="281"/>
      <c r="AF269" s="281"/>
      <c r="AG269" s="281"/>
      <c r="AH269" s="282"/>
      <c r="AI269" s="281"/>
      <c r="AJ269" s="281"/>
      <c r="AK269" s="282"/>
      <c r="AL269" s="281"/>
      <c r="AM269" s="281"/>
      <c r="AN269" s="282"/>
      <c r="AO269" s="281"/>
      <c r="AP269" s="281"/>
    </row>
    <row r="270" spans="1:79" ht="17.5" x14ac:dyDescent="0.35">
      <c r="G270" s="281"/>
      <c r="H270" s="281"/>
      <c r="I270" s="281"/>
      <c r="J270" s="282"/>
      <c r="K270" s="281"/>
      <c r="L270" s="281"/>
      <c r="M270" s="281"/>
      <c r="N270" s="281"/>
      <c r="O270" s="282"/>
      <c r="P270" s="281"/>
      <c r="Q270" s="281"/>
      <c r="R270" s="281"/>
      <c r="S270" s="282"/>
      <c r="T270" s="281"/>
      <c r="U270" s="281"/>
      <c r="V270" s="281"/>
      <c r="W270" s="281"/>
      <c r="X270" s="281"/>
      <c r="Y270" s="282"/>
      <c r="Z270" s="281"/>
      <c r="AA270" s="281"/>
      <c r="AB270" s="281"/>
      <c r="AC270" s="281"/>
      <c r="AD270" s="282"/>
      <c r="AE270" s="281"/>
      <c r="AF270" s="281"/>
      <c r="AG270" s="281"/>
      <c r="AH270" s="282"/>
      <c r="AI270" s="281"/>
      <c r="AJ270" s="281"/>
      <c r="AK270" s="282"/>
      <c r="AL270" s="281"/>
      <c r="AM270" s="281"/>
      <c r="AN270" s="282"/>
      <c r="AO270" s="281"/>
      <c r="AP270" s="281"/>
    </row>
    <row r="271" spans="1:79" ht="17.5" x14ac:dyDescent="0.35">
      <c r="G271" s="281"/>
      <c r="H271" s="281"/>
      <c r="I271" s="281"/>
      <c r="J271" s="282"/>
      <c r="K271" s="281"/>
      <c r="L271" s="281"/>
      <c r="M271" s="281"/>
      <c r="N271" s="281"/>
      <c r="O271" s="282"/>
      <c r="P271" s="281"/>
      <c r="Q271" s="281"/>
      <c r="R271" s="281"/>
      <c r="S271" s="282"/>
      <c r="T271" s="281"/>
      <c r="U271" s="281"/>
      <c r="V271" s="281"/>
      <c r="W271" s="281"/>
      <c r="X271" s="281"/>
      <c r="Y271" s="282"/>
      <c r="Z271" s="281"/>
      <c r="AA271" s="281"/>
      <c r="AB271" s="281"/>
      <c r="AC271" s="281"/>
      <c r="AD271" s="282"/>
      <c r="AE271" s="281"/>
      <c r="AF271" s="281"/>
      <c r="AG271" s="281"/>
      <c r="AH271" s="282"/>
      <c r="AI271" s="281"/>
      <c r="AJ271" s="281"/>
      <c r="AK271" s="282"/>
      <c r="AL271" s="281"/>
      <c r="AM271" s="281"/>
      <c r="AN271" s="282"/>
      <c r="AO271" s="281"/>
      <c r="AP271" s="281"/>
    </row>
    <row r="272" spans="1:79" ht="17.5" x14ac:dyDescent="0.35">
      <c r="G272" s="281"/>
      <c r="H272" s="281"/>
      <c r="I272" s="281"/>
      <c r="J272" s="282"/>
      <c r="K272" s="281"/>
      <c r="L272" s="281"/>
      <c r="M272" s="281"/>
      <c r="N272" s="281"/>
      <c r="O272" s="282"/>
      <c r="P272" s="281"/>
      <c r="Q272" s="281"/>
      <c r="R272" s="281"/>
      <c r="S272" s="282"/>
      <c r="T272" s="281"/>
      <c r="U272" s="281"/>
      <c r="V272" s="281"/>
      <c r="W272" s="281"/>
      <c r="X272" s="281"/>
      <c r="Y272" s="282"/>
      <c r="Z272" s="281"/>
      <c r="AA272" s="281"/>
      <c r="AB272" s="281"/>
      <c r="AC272" s="281"/>
      <c r="AD272" s="282"/>
      <c r="AE272" s="281"/>
      <c r="AF272" s="281"/>
      <c r="AG272" s="281"/>
      <c r="AH272" s="282"/>
      <c r="AI272" s="281"/>
      <c r="AJ272" s="281"/>
      <c r="AK272" s="282"/>
      <c r="AL272" s="281"/>
      <c r="AM272" s="281"/>
      <c r="AN272" s="282"/>
      <c r="AO272" s="281"/>
      <c r="AP272" s="281"/>
    </row>
    <row r="273" spans="7:42" ht="17.5" x14ac:dyDescent="0.35">
      <c r="G273" s="281"/>
      <c r="H273" s="281"/>
      <c r="I273" s="281"/>
      <c r="J273" s="282"/>
      <c r="K273" s="281"/>
      <c r="L273" s="281"/>
      <c r="M273" s="281"/>
      <c r="N273" s="281"/>
      <c r="O273" s="282"/>
      <c r="P273" s="281"/>
      <c r="Q273" s="281"/>
      <c r="R273" s="281"/>
      <c r="S273" s="282"/>
      <c r="T273" s="281"/>
      <c r="U273" s="281"/>
      <c r="V273" s="281"/>
      <c r="W273" s="281"/>
      <c r="X273" s="281"/>
      <c r="Y273" s="282"/>
      <c r="Z273" s="281"/>
      <c r="AA273" s="281"/>
      <c r="AB273" s="281"/>
      <c r="AC273" s="281"/>
      <c r="AD273" s="282"/>
      <c r="AE273" s="281"/>
      <c r="AF273" s="281"/>
      <c r="AG273" s="281"/>
      <c r="AH273" s="282"/>
      <c r="AI273" s="281"/>
      <c r="AJ273" s="281"/>
      <c r="AK273" s="282"/>
      <c r="AL273" s="281"/>
      <c r="AM273" s="281"/>
      <c r="AN273" s="282"/>
      <c r="AO273" s="281"/>
      <c r="AP273" s="281"/>
    </row>
    <row r="274" spans="7:42" ht="17.5" x14ac:dyDescent="0.35">
      <c r="G274" s="281"/>
      <c r="H274" s="281"/>
      <c r="I274" s="281"/>
      <c r="J274" s="282"/>
      <c r="K274" s="281"/>
      <c r="L274" s="281"/>
      <c r="M274" s="281"/>
      <c r="N274" s="281"/>
      <c r="O274" s="282"/>
      <c r="P274" s="281"/>
      <c r="Q274" s="281"/>
      <c r="R274" s="281"/>
      <c r="S274" s="282"/>
      <c r="T274" s="281"/>
      <c r="U274" s="281"/>
      <c r="V274" s="281"/>
      <c r="W274" s="281"/>
      <c r="X274" s="281"/>
      <c r="Y274" s="282"/>
      <c r="Z274" s="281"/>
      <c r="AA274" s="281"/>
      <c r="AB274" s="281"/>
      <c r="AC274" s="281"/>
      <c r="AD274" s="282"/>
      <c r="AE274" s="281"/>
      <c r="AF274" s="281"/>
      <c r="AG274" s="281"/>
      <c r="AH274" s="282"/>
      <c r="AI274" s="281"/>
      <c r="AJ274" s="281"/>
      <c r="AK274" s="282"/>
      <c r="AL274" s="281"/>
      <c r="AM274" s="281"/>
      <c r="AN274" s="282"/>
      <c r="AO274" s="281"/>
      <c r="AP274" s="281"/>
    </row>
    <row r="275" spans="7:42" ht="17.5" x14ac:dyDescent="0.35">
      <c r="G275" s="281"/>
      <c r="H275" s="281"/>
      <c r="I275" s="281"/>
      <c r="J275" s="282"/>
      <c r="K275" s="281"/>
      <c r="L275" s="281"/>
      <c r="M275" s="281"/>
      <c r="N275" s="281"/>
      <c r="O275" s="282"/>
      <c r="P275" s="281"/>
      <c r="Q275" s="281"/>
      <c r="R275" s="281"/>
      <c r="S275" s="282"/>
      <c r="T275" s="281"/>
      <c r="U275" s="281"/>
      <c r="V275" s="281"/>
      <c r="W275" s="281"/>
      <c r="X275" s="281"/>
      <c r="Y275" s="282"/>
      <c r="Z275" s="281"/>
      <c r="AA275" s="281"/>
      <c r="AB275" s="281"/>
      <c r="AC275" s="281"/>
      <c r="AD275" s="282"/>
      <c r="AE275" s="281"/>
      <c r="AF275" s="281"/>
      <c r="AG275" s="281"/>
      <c r="AH275" s="282"/>
      <c r="AI275" s="281"/>
      <c r="AJ275" s="281"/>
      <c r="AK275" s="282"/>
      <c r="AL275" s="281"/>
      <c r="AM275" s="281"/>
      <c r="AN275" s="282"/>
      <c r="AO275" s="281"/>
      <c r="AP275" s="281"/>
    </row>
    <row r="276" spans="7:42" ht="17.5" x14ac:dyDescent="0.35">
      <c r="G276" s="281"/>
      <c r="H276" s="281"/>
      <c r="I276" s="281"/>
      <c r="J276" s="282"/>
      <c r="K276" s="281"/>
      <c r="L276" s="281"/>
      <c r="M276" s="281"/>
      <c r="N276" s="281"/>
      <c r="O276" s="282"/>
      <c r="P276" s="281"/>
      <c r="Q276" s="281"/>
      <c r="R276" s="281"/>
      <c r="S276" s="282"/>
      <c r="T276" s="281"/>
      <c r="U276" s="281"/>
      <c r="V276" s="281"/>
      <c r="W276" s="281"/>
      <c r="X276" s="281"/>
      <c r="Y276" s="282"/>
      <c r="Z276" s="281"/>
      <c r="AA276" s="281"/>
      <c r="AB276" s="281"/>
      <c r="AC276" s="281"/>
      <c r="AD276" s="282"/>
      <c r="AE276" s="281"/>
      <c r="AF276" s="281"/>
      <c r="AG276" s="281"/>
      <c r="AH276" s="282"/>
      <c r="AI276" s="281"/>
      <c r="AJ276" s="281"/>
      <c r="AK276" s="282"/>
      <c r="AL276" s="281"/>
      <c r="AM276" s="281"/>
      <c r="AN276" s="282"/>
      <c r="AO276" s="281"/>
      <c r="AP276" s="281"/>
    </row>
    <row r="277" spans="7:42" ht="17.5" x14ac:dyDescent="0.35">
      <c r="G277" s="281"/>
      <c r="H277" s="281"/>
      <c r="I277" s="281"/>
      <c r="J277" s="282"/>
      <c r="K277" s="281"/>
      <c r="L277" s="281"/>
      <c r="M277" s="281"/>
      <c r="N277" s="281"/>
      <c r="O277" s="282"/>
      <c r="P277" s="281"/>
      <c r="Q277" s="281"/>
      <c r="R277" s="281"/>
      <c r="S277" s="282"/>
      <c r="T277" s="281"/>
      <c r="U277" s="281"/>
      <c r="V277" s="281"/>
      <c r="W277" s="281"/>
      <c r="X277" s="281"/>
      <c r="Y277" s="282"/>
      <c r="Z277" s="281"/>
      <c r="AA277" s="281"/>
      <c r="AB277" s="281"/>
      <c r="AC277" s="281"/>
      <c r="AD277" s="282"/>
      <c r="AE277" s="281"/>
      <c r="AF277" s="281"/>
      <c r="AG277" s="281"/>
      <c r="AH277" s="282"/>
      <c r="AI277" s="281"/>
      <c r="AJ277" s="281"/>
      <c r="AK277" s="282"/>
      <c r="AL277" s="281"/>
      <c r="AM277" s="281"/>
      <c r="AN277" s="282"/>
      <c r="AO277" s="281"/>
      <c r="AP277" s="281"/>
    </row>
    <row r="278" spans="7:42" ht="17.5" x14ac:dyDescent="0.35">
      <c r="G278" s="281"/>
      <c r="H278" s="281"/>
      <c r="I278" s="281"/>
      <c r="J278" s="282"/>
      <c r="K278" s="281"/>
      <c r="L278" s="281"/>
      <c r="M278" s="281"/>
      <c r="N278" s="281"/>
      <c r="O278" s="282"/>
      <c r="P278" s="281"/>
      <c r="Q278" s="281"/>
      <c r="R278" s="281"/>
      <c r="S278" s="282"/>
      <c r="T278" s="281"/>
      <c r="U278" s="281"/>
      <c r="V278" s="281"/>
      <c r="W278" s="281"/>
      <c r="X278" s="281"/>
      <c r="Y278" s="282"/>
      <c r="Z278" s="281"/>
      <c r="AA278" s="281"/>
      <c r="AB278" s="281"/>
      <c r="AC278" s="281"/>
      <c r="AD278" s="282"/>
      <c r="AE278" s="281"/>
      <c r="AF278" s="281"/>
      <c r="AG278" s="281"/>
      <c r="AH278" s="282"/>
      <c r="AI278" s="281"/>
      <c r="AJ278" s="281"/>
      <c r="AK278" s="282"/>
      <c r="AL278" s="281"/>
      <c r="AM278" s="281"/>
      <c r="AN278" s="282"/>
      <c r="AO278" s="281"/>
      <c r="AP278" s="281"/>
    </row>
    <row r="279" spans="7:42" ht="17.5" x14ac:dyDescent="0.35">
      <c r="G279" s="281"/>
      <c r="H279" s="281"/>
      <c r="I279" s="281"/>
      <c r="J279" s="282"/>
      <c r="K279" s="281"/>
      <c r="L279" s="281"/>
      <c r="M279" s="281"/>
      <c r="N279" s="281"/>
      <c r="O279" s="282"/>
      <c r="P279" s="281"/>
      <c r="Q279" s="281"/>
      <c r="R279" s="281"/>
      <c r="S279" s="282"/>
      <c r="T279" s="281"/>
      <c r="U279" s="281"/>
      <c r="V279" s="281"/>
      <c r="W279" s="281"/>
      <c r="X279" s="281"/>
      <c r="Y279" s="282"/>
      <c r="Z279" s="281"/>
      <c r="AA279" s="281"/>
      <c r="AB279" s="281"/>
      <c r="AC279" s="281"/>
      <c r="AD279" s="282"/>
      <c r="AE279" s="281"/>
      <c r="AF279" s="281"/>
      <c r="AG279" s="281"/>
      <c r="AH279" s="282"/>
      <c r="AI279" s="281"/>
      <c r="AJ279" s="281"/>
      <c r="AK279" s="282"/>
      <c r="AL279" s="281"/>
      <c r="AM279" s="281"/>
      <c r="AN279" s="282"/>
      <c r="AO279" s="281"/>
      <c r="AP279" s="281"/>
    </row>
    <row r="280" spans="7:42" ht="17.5" x14ac:dyDescent="0.35">
      <c r="G280" s="281"/>
      <c r="H280" s="281"/>
      <c r="I280" s="281"/>
      <c r="J280" s="282"/>
      <c r="K280" s="281"/>
      <c r="L280" s="281"/>
      <c r="M280" s="281"/>
      <c r="N280" s="281"/>
      <c r="O280" s="282"/>
      <c r="P280" s="281"/>
      <c r="Q280" s="281"/>
      <c r="R280" s="281"/>
      <c r="S280" s="282"/>
      <c r="T280" s="281"/>
      <c r="U280" s="281"/>
      <c r="V280" s="281"/>
      <c r="W280" s="281"/>
      <c r="X280" s="281"/>
      <c r="Y280" s="282"/>
      <c r="Z280" s="281"/>
      <c r="AA280" s="281"/>
      <c r="AB280" s="281"/>
      <c r="AC280" s="281"/>
      <c r="AD280" s="282"/>
      <c r="AE280" s="281"/>
      <c r="AF280" s="281"/>
      <c r="AG280" s="281"/>
      <c r="AH280" s="282"/>
      <c r="AI280" s="281"/>
      <c r="AJ280" s="281"/>
      <c r="AK280" s="282"/>
      <c r="AL280" s="281"/>
      <c r="AM280" s="281"/>
      <c r="AN280" s="282"/>
      <c r="AO280" s="281"/>
      <c r="AP280" s="281"/>
    </row>
    <row r="281" spans="7:42" ht="17.5" x14ac:dyDescent="0.35">
      <c r="G281" s="281"/>
      <c r="H281" s="281"/>
      <c r="I281" s="281"/>
      <c r="J281" s="282"/>
      <c r="K281" s="281"/>
      <c r="L281" s="281"/>
      <c r="M281" s="281"/>
      <c r="N281" s="281"/>
      <c r="O281" s="282"/>
      <c r="P281" s="281"/>
      <c r="Q281" s="281"/>
      <c r="R281" s="281"/>
      <c r="S281" s="282"/>
      <c r="T281" s="281"/>
      <c r="U281" s="281"/>
      <c r="V281" s="281"/>
      <c r="W281" s="281"/>
      <c r="X281" s="281"/>
      <c r="Y281" s="282"/>
      <c r="Z281" s="281"/>
      <c r="AA281" s="281"/>
      <c r="AB281" s="281"/>
      <c r="AC281" s="281"/>
      <c r="AD281" s="282"/>
      <c r="AE281" s="281"/>
      <c r="AF281" s="281"/>
      <c r="AG281" s="281"/>
      <c r="AH281" s="282"/>
      <c r="AI281" s="281"/>
      <c r="AJ281" s="281"/>
      <c r="AK281" s="282"/>
      <c r="AL281" s="281"/>
      <c r="AM281" s="281"/>
      <c r="AN281" s="282"/>
      <c r="AO281" s="281"/>
      <c r="AP281" s="281"/>
    </row>
    <row r="282" spans="7:42" ht="17.5" x14ac:dyDescent="0.35">
      <c r="G282" s="281"/>
      <c r="H282" s="281"/>
      <c r="I282" s="281"/>
      <c r="J282" s="282"/>
      <c r="K282" s="281"/>
      <c r="L282" s="281"/>
      <c r="M282" s="281"/>
      <c r="N282" s="281"/>
      <c r="O282" s="282"/>
      <c r="P282" s="281"/>
      <c r="Q282" s="281"/>
      <c r="R282" s="281"/>
      <c r="S282" s="282"/>
      <c r="T282" s="281"/>
      <c r="U282" s="281"/>
      <c r="V282" s="281"/>
      <c r="W282" s="281"/>
      <c r="X282" s="281"/>
      <c r="Y282" s="282"/>
      <c r="Z282" s="281"/>
      <c r="AA282" s="281"/>
      <c r="AB282" s="281"/>
      <c r="AC282" s="281"/>
      <c r="AD282" s="282"/>
      <c r="AE282" s="281"/>
      <c r="AF282" s="281"/>
      <c r="AG282" s="281"/>
      <c r="AH282" s="282"/>
      <c r="AI282" s="281"/>
      <c r="AJ282" s="281"/>
      <c r="AK282" s="282"/>
      <c r="AL282" s="281"/>
      <c r="AM282" s="281"/>
      <c r="AN282" s="282"/>
      <c r="AO282" s="281"/>
      <c r="AP282" s="281"/>
    </row>
    <row r="283" spans="7:42" ht="17.5" x14ac:dyDescent="0.35">
      <c r="G283" s="281"/>
      <c r="H283" s="281"/>
      <c r="I283" s="281"/>
      <c r="J283" s="282"/>
      <c r="K283" s="281"/>
      <c r="L283" s="281"/>
      <c r="M283" s="281"/>
      <c r="N283" s="281"/>
      <c r="O283" s="282"/>
      <c r="P283" s="281"/>
      <c r="Q283" s="281"/>
      <c r="R283" s="281"/>
      <c r="S283" s="282"/>
      <c r="T283" s="281"/>
      <c r="U283" s="281"/>
      <c r="V283" s="281"/>
      <c r="W283" s="281"/>
      <c r="X283" s="281"/>
      <c r="Y283" s="282"/>
      <c r="Z283" s="281"/>
      <c r="AA283" s="281"/>
      <c r="AB283" s="281"/>
      <c r="AC283" s="281"/>
      <c r="AD283" s="282"/>
      <c r="AE283" s="281"/>
      <c r="AF283" s="281"/>
      <c r="AG283" s="281"/>
      <c r="AH283" s="282"/>
      <c r="AI283" s="281"/>
      <c r="AJ283" s="281"/>
      <c r="AK283" s="282"/>
      <c r="AL283" s="281"/>
      <c r="AM283" s="281"/>
      <c r="AN283" s="282"/>
      <c r="AO283" s="281"/>
      <c r="AP283" s="281"/>
    </row>
    <row r="284" spans="7:42" ht="17.5" x14ac:dyDescent="0.35">
      <c r="G284" s="281"/>
      <c r="H284" s="281"/>
      <c r="I284" s="281"/>
      <c r="J284" s="282"/>
      <c r="K284" s="281"/>
      <c r="L284" s="281"/>
      <c r="M284" s="281"/>
      <c r="N284" s="281"/>
      <c r="O284" s="282"/>
      <c r="P284" s="281"/>
      <c r="Q284" s="281"/>
      <c r="R284" s="281"/>
      <c r="S284" s="282"/>
      <c r="T284" s="281"/>
      <c r="U284" s="281"/>
      <c r="V284" s="281"/>
      <c r="W284" s="281"/>
      <c r="X284" s="281"/>
      <c r="Y284" s="282"/>
      <c r="Z284" s="281"/>
      <c r="AA284" s="281"/>
      <c r="AB284" s="281"/>
      <c r="AC284" s="281"/>
      <c r="AD284" s="282"/>
      <c r="AE284" s="281"/>
      <c r="AF284" s="281"/>
      <c r="AG284" s="281"/>
      <c r="AH284" s="282"/>
      <c r="AI284" s="281"/>
      <c r="AJ284" s="281"/>
      <c r="AK284" s="282"/>
      <c r="AL284" s="281"/>
      <c r="AM284" s="281"/>
      <c r="AN284" s="282"/>
      <c r="AO284" s="281"/>
      <c r="AP284" s="281"/>
    </row>
    <row r="285" spans="7:42" ht="17.5" x14ac:dyDescent="0.35">
      <c r="G285" s="281"/>
      <c r="H285" s="281"/>
      <c r="I285" s="281"/>
      <c r="J285" s="282"/>
      <c r="K285" s="281"/>
      <c r="L285" s="281"/>
      <c r="M285" s="281"/>
      <c r="N285" s="281"/>
      <c r="O285" s="282"/>
      <c r="P285" s="281"/>
      <c r="Q285" s="281"/>
      <c r="R285" s="281"/>
      <c r="S285" s="282"/>
      <c r="T285" s="281"/>
      <c r="U285" s="281"/>
      <c r="V285" s="281"/>
      <c r="W285" s="281"/>
      <c r="X285" s="281"/>
      <c r="Y285" s="282"/>
      <c r="Z285" s="281"/>
      <c r="AA285" s="281"/>
      <c r="AB285" s="281"/>
      <c r="AC285" s="281"/>
      <c r="AD285" s="282"/>
      <c r="AE285" s="281"/>
      <c r="AF285" s="281"/>
      <c r="AG285" s="281"/>
      <c r="AH285" s="282"/>
      <c r="AI285" s="281"/>
      <c r="AJ285" s="281"/>
      <c r="AK285" s="282"/>
      <c r="AL285" s="281"/>
      <c r="AM285" s="281"/>
      <c r="AN285" s="282"/>
      <c r="AO285" s="281"/>
      <c r="AP285" s="281"/>
    </row>
    <row r="286" spans="7:42" ht="17.5" x14ac:dyDescent="0.35">
      <c r="G286" s="281"/>
      <c r="H286" s="281"/>
      <c r="I286" s="281"/>
      <c r="J286" s="282"/>
      <c r="K286" s="281"/>
      <c r="L286" s="281"/>
      <c r="M286" s="281"/>
      <c r="N286" s="281"/>
      <c r="O286" s="282"/>
      <c r="P286" s="281"/>
      <c r="Q286" s="281"/>
      <c r="R286" s="281"/>
      <c r="S286" s="282"/>
      <c r="T286" s="281"/>
      <c r="U286" s="281"/>
      <c r="V286" s="281"/>
      <c r="W286" s="281"/>
      <c r="X286" s="281"/>
      <c r="Y286" s="282"/>
      <c r="Z286" s="281"/>
      <c r="AA286" s="281"/>
      <c r="AB286" s="281"/>
      <c r="AC286" s="281"/>
      <c r="AD286" s="282"/>
      <c r="AE286" s="281"/>
      <c r="AF286" s="281"/>
      <c r="AG286" s="281"/>
      <c r="AH286" s="282"/>
      <c r="AI286" s="281"/>
      <c r="AJ286" s="281"/>
      <c r="AK286" s="282"/>
      <c r="AL286" s="281"/>
      <c r="AM286" s="281"/>
      <c r="AN286" s="282"/>
      <c r="AO286" s="281"/>
      <c r="AP286" s="281"/>
    </row>
    <row r="287" spans="7:42" ht="17.5" x14ac:dyDescent="0.35">
      <c r="G287" s="281"/>
      <c r="H287" s="281"/>
      <c r="I287" s="281"/>
      <c r="J287" s="282"/>
      <c r="K287" s="281"/>
      <c r="L287" s="281"/>
      <c r="M287" s="281"/>
      <c r="N287" s="281"/>
      <c r="O287" s="282"/>
      <c r="P287" s="281"/>
      <c r="Q287" s="281"/>
      <c r="R287" s="281"/>
      <c r="S287" s="282"/>
      <c r="T287" s="281"/>
      <c r="U287" s="281"/>
      <c r="V287" s="281"/>
      <c r="W287" s="281"/>
      <c r="X287" s="281"/>
      <c r="Y287" s="282"/>
      <c r="Z287" s="281"/>
      <c r="AA287" s="281"/>
      <c r="AB287" s="281"/>
      <c r="AC287" s="281"/>
      <c r="AD287" s="282"/>
      <c r="AE287" s="281"/>
      <c r="AF287" s="281"/>
      <c r="AG287" s="281"/>
      <c r="AH287" s="282"/>
      <c r="AI287" s="281"/>
      <c r="AJ287" s="281"/>
      <c r="AK287" s="282"/>
      <c r="AL287" s="281"/>
      <c r="AM287" s="281"/>
      <c r="AN287" s="282"/>
      <c r="AO287" s="281"/>
      <c r="AP287" s="281"/>
    </row>
    <row r="288" spans="7:42" ht="17.5" x14ac:dyDescent="0.35">
      <c r="G288" s="281"/>
      <c r="H288" s="281"/>
      <c r="I288" s="281"/>
      <c r="J288" s="282"/>
      <c r="K288" s="281"/>
      <c r="L288" s="281"/>
      <c r="M288" s="281"/>
      <c r="N288" s="281"/>
      <c r="O288" s="282"/>
      <c r="P288" s="281"/>
      <c r="Q288" s="281"/>
      <c r="R288" s="281"/>
      <c r="S288" s="282"/>
      <c r="T288" s="281"/>
      <c r="U288" s="281"/>
      <c r="V288" s="281"/>
      <c r="W288" s="281"/>
      <c r="X288" s="281"/>
      <c r="Y288" s="282"/>
      <c r="Z288" s="281"/>
      <c r="AA288" s="281"/>
      <c r="AB288" s="281"/>
      <c r="AC288" s="281"/>
      <c r="AD288" s="282"/>
      <c r="AE288" s="281"/>
      <c r="AF288" s="281"/>
      <c r="AG288" s="281"/>
      <c r="AH288" s="282"/>
      <c r="AI288" s="281"/>
      <c r="AJ288" s="281"/>
      <c r="AK288" s="282"/>
      <c r="AL288" s="281"/>
      <c r="AM288" s="281"/>
      <c r="AN288" s="282"/>
      <c r="AO288" s="281"/>
      <c r="AP288" s="281"/>
    </row>
    <row r="289" spans="7:42" ht="17.5" x14ac:dyDescent="0.35">
      <c r="G289" s="281"/>
      <c r="H289" s="281"/>
      <c r="I289" s="281"/>
      <c r="J289" s="282"/>
      <c r="K289" s="281"/>
      <c r="L289" s="281"/>
      <c r="M289" s="281"/>
      <c r="N289" s="281"/>
      <c r="O289" s="282"/>
      <c r="P289" s="281"/>
      <c r="Q289" s="281"/>
      <c r="R289" s="281"/>
      <c r="S289" s="282"/>
      <c r="T289" s="281"/>
      <c r="U289" s="281"/>
      <c r="V289" s="281"/>
      <c r="W289" s="281"/>
      <c r="X289" s="281"/>
      <c r="Y289" s="282"/>
      <c r="Z289" s="281"/>
      <c r="AA289" s="281"/>
      <c r="AB289" s="281"/>
      <c r="AC289" s="281"/>
      <c r="AD289" s="282"/>
      <c r="AE289" s="281"/>
      <c r="AF289" s="281"/>
      <c r="AG289" s="281"/>
      <c r="AH289" s="282"/>
      <c r="AI289" s="281"/>
      <c r="AJ289" s="281"/>
      <c r="AK289" s="282"/>
      <c r="AL289" s="281"/>
      <c r="AM289" s="281"/>
      <c r="AN289" s="282"/>
      <c r="AO289" s="281"/>
      <c r="AP289" s="281"/>
    </row>
    <row r="290" spans="7:42" ht="17.5" x14ac:dyDescent="0.35">
      <c r="G290" s="281"/>
      <c r="H290" s="281"/>
      <c r="I290" s="281"/>
      <c r="J290" s="282"/>
      <c r="K290" s="281"/>
      <c r="L290" s="281"/>
      <c r="M290" s="281"/>
      <c r="N290" s="281"/>
      <c r="O290" s="282"/>
      <c r="P290" s="281"/>
      <c r="Q290" s="281"/>
      <c r="R290" s="281"/>
      <c r="S290" s="282"/>
      <c r="T290" s="281"/>
      <c r="U290" s="281"/>
      <c r="V290" s="281"/>
      <c r="W290" s="281"/>
      <c r="X290" s="281"/>
      <c r="Y290" s="282"/>
      <c r="Z290" s="281"/>
      <c r="AA290" s="281"/>
      <c r="AB290" s="281"/>
      <c r="AC290" s="281"/>
      <c r="AD290" s="282"/>
      <c r="AE290" s="281"/>
      <c r="AF290" s="281"/>
      <c r="AG290" s="281"/>
      <c r="AH290" s="282"/>
      <c r="AI290" s="281"/>
      <c r="AJ290" s="281"/>
      <c r="AK290" s="282"/>
      <c r="AL290" s="281"/>
      <c r="AM290" s="281"/>
      <c r="AN290" s="282"/>
      <c r="AO290" s="281"/>
      <c r="AP290" s="281"/>
    </row>
    <row r="291" spans="7:42" ht="17.5" x14ac:dyDescent="0.35">
      <c r="G291" s="281"/>
      <c r="H291" s="281"/>
      <c r="I291" s="281"/>
      <c r="J291" s="282"/>
      <c r="K291" s="281"/>
      <c r="L291" s="281"/>
      <c r="M291" s="281"/>
      <c r="N291" s="281"/>
      <c r="O291" s="282"/>
      <c r="P291" s="281"/>
      <c r="Q291" s="281"/>
      <c r="R291" s="281"/>
      <c r="S291" s="282"/>
      <c r="T291" s="281"/>
      <c r="U291" s="281"/>
      <c r="V291" s="281"/>
      <c r="W291" s="281"/>
      <c r="X291" s="281"/>
      <c r="Y291" s="282"/>
      <c r="Z291" s="281"/>
      <c r="AA291" s="281"/>
      <c r="AB291" s="281"/>
      <c r="AC291" s="281"/>
      <c r="AD291" s="282"/>
      <c r="AE291" s="281"/>
      <c r="AF291" s="281"/>
      <c r="AG291" s="281"/>
      <c r="AH291" s="282"/>
      <c r="AI291" s="281"/>
      <c r="AJ291" s="281"/>
      <c r="AK291" s="282"/>
      <c r="AL291" s="281"/>
      <c r="AM291" s="281"/>
      <c r="AN291" s="282"/>
      <c r="AO291" s="281"/>
      <c r="AP291" s="281"/>
    </row>
  </sheetData>
  <mergeCells count="123">
    <mergeCell ref="AP13:AP16"/>
    <mergeCell ref="BK18:BN18"/>
    <mergeCell ref="BO18:BR18"/>
    <mergeCell ref="BT18:BW18"/>
    <mergeCell ref="BX18:CA18"/>
    <mergeCell ref="B18:F18"/>
    <mergeCell ref="V18:Z18"/>
    <mergeCell ref="AT18:AW18"/>
    <mergeCell ref="AX18:BA18"/>
    <mergeCell ref="BB18:BE18"/>
    <mergeCell ref="BF18:BH18"/>
    <mergeCell ref="AH13:AH17"/>
    <mergeCell ref="AI13:AI16"/>
    <mergeCell ref="AJ13:AJ16"/>
    <mergeCell ref="W13:X13"/>
    <mergeCell ref="Y13:Y17"/>
    <mergeCell ref="Z13:Z16"/>
    <mergeCell ref="AA13:AA16"/>
    <mergeCell ref="AB13:AC13"/>
    <mergeCell ref="AD13:AD17"/>
    <mergeCell ref="W14:W16"/>
    <mergeCell ref="X14:X16"/>
    <mergeCell ref="AB14:AB16"/>
    <mergeCell ref="M14:M16"/>
    <mergeCell ref="N14:N16"/>
    <mergeCell ref="AQ13:AQ17"/>
    <mergeCell ref="AU13:AU16"/>
    <mergeCell ref="CA12:CA17"/>
    <mergeCell ref="BR12:BR17"/>
    <mergeCell ref="BT12:BT16"/>
    <mergeCell ref="BU12:BV12"/>
    <mergeCell ref="BW12:BW17"/>
    <mergeCell ref="BX12:BX16"/>
    <mergeCell ref="BY12:BZ12"/>
    <mergeCell ref="BU13:BU16"/>
    <mergeCell ref="AY13:AY16"/>
    <mergeCell ref="AZ13:AZ16"/>
    <mergeCell ref="BC13:BC16"/>
    <mergeCell ref="AK13:AK17"/>
    <mergeCell ref="AL13:AL16"/>
    <mergeCell ref="AM13:AM16"/>
    <mergeCell ref="AN13:AN17"/>
    <mergeCell ref="BF13:BF16"/>
    <mergeCell ref="AV13:AV16"/>
    <mergeCell ref="AE13:AE16"/>
    <mergeCell ref="AF13:AF16"/>
    <mergeCell ref="AG13:AG16"/>
    <mergeCell ref="BG13:BG16"/>
    <mergeCell ref="B13:B16"/>
    <mergeCell ref="C13:D13"/>
    <mergeCell ref="E13:E17"/>
    <mergeCell ref="F13:F16"/>
    <mergeCell ref="G13:G16"/>
    <mergeCell ref="H13:I13"/>
    <mergeCell ref="J13:J17"/>
    <mergeCell ref="K13:K16"/>
    <mergeCell ref="L13:L16"/>
    <mergeCell ref="C14:C16"/>
    <mergeCell ref="D14:D16"/>
    <mergeCell ref="H14:H16"/>
    <mergeCell ref="I14:I16"/>
    <mergeCell ref="BH13:BH16"/>
    <mergeCell ref="BV13:BV16"/>
    <mergeCell ref="BY13:BY16"/>
    <mergeCell ref="BZ13:BZ16"/>
    <mergeCell ref="BI12:BI17"/>
    <mergeCell ref="BK12:BK16"/>
    <mergeCell ref="BL12:BM12"/>
    <mergeCell ref="BN12:BN17"/>
    <mergeCell ref="BO12:BO16"/>
    <mergeCell ref="BP12:BQ12"/>
    <mergeCell ref="BL13:BL16"/>
    <mergeCell ref="BM13:BM16"/>
    <mergeCell ref="BP13:BP16"/>
    <mergeCell ref="BQ13:BQ16"/>
    <mergeCell ref="BT10:CA10"/>
    <mergeCell ref="AT11:AW11"/>
    <mergeCell ref="AX11:BA11"/>
    <mergeCell ref="BK11:BN11"/>
    <mergeCell ref="BO11:BR11"/>
    <mergeCell ref="BT11:BW11"/>
    <mergeCell ref="BX11:CA11"/>
    <mergeCell ref="AR10:AR16"/>
    <mergeCell ref="AT10:BA10"/>
    <mergeCell ref="BB10:BE11"/>
    <mergeCell ref="BF10:BH11"/>
    <mergeCell ref="BI10:BI11"/>
    <mergeCell ref="BK10:BR10"/>
    <mergeCell ref="AT12:AT16"/>
    <mergeCell ref="AU12:AV12"/>
    <mergeCell ref="AW12:AW17"/>
    <mergeCell ref="AX12:AX16"/>
    <mergeCell ref="AY12:AZ12"/>
    <mergeCell ref="BA12:BA17"/>
    <mergeCell ref="BB12:BB16"/>
    <mergeCell ref="BC12:BD12"/>
    <mergeCell ref="BE12:BE17"/>
    <mergeCell ref="BF12:BH12"/>
    <mergeCell ref="BD13:BD16"/>
    <mergeCell ref="V10:Z12"/>
    <mergeCell ref="AA10:AE12"/>
    <mergeCell ref="AF10:AH12"/>
    <mergeCell ref="AI10:AK12"/>
    <mergeCell ref="AL10:AN12"/>
    <mergeCell ref="AO10:AQ12"/>
    <mergeCell ref="G9:U9"/>
    <mergeCell ref="A10:A17"/>
    <mergeCell ref="B10:F12"/>
    <mergeCell ref="G10:K12"/>
    <mergeCell ref="L10:P12"/>
    <mergeCell ref="Q10:S12"/>
    <mergeCell ref="T10:U12"/>
    <mergeCell ref="M13:N13"/>
    <mergeCell ref="O13:O17"/>
    <mergeCell ref="P13:P16"/>
    <mergeCell ref="AC14:AC16"/>
    <mergeCell ref="Q13:Q16"/>
    <mergeCell ref="R13:R16"/>
    <mergeCell ref="S13:S17"/>
    <mergeCell ref="T13:T16"/>
    <mergeCell ref="U13:U16"/>
    <mergeCell ref="V13:V16"/>
    <mergeCell ref="AO13:AO16"/>
  </mergeCells>
  <printOptions horizontalCentered="1" verticalCentered="1"/>
  <pageMargins left="0.196850393700787" right="0.196850393700787" top="0.23622047244094502" bottom="0.39370078740157499" header="0.15748031496063" footer="0"/>
  <pageSetup paperSize="9" scale="24" fitToWidth="2" pageOrder="overThenDown" orientation="landscape" cellComments="atEnd" r:id="rId1"/>
  <headerFooter alignWithMargins="0">
    <oddFooter>&amp;C&amp;P</oddFooter>
  </headerFooter>
  <colBreaks count="1" manualBreakCount="1">
    <brk id="34" max="2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327 MD</vt:lpstr>
      <vt:lpstr>'327 MD'!Názvy_tisku</vt:lpstr>
      <vt:lpstr>'327 MD'!Oblast_tisku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dcterms:created xsi:type="dcterms:W3CDTF">2022-01-13T15:14:39Z</dcterms:created>
  <dcterms:modified xsi:type="dcterms:W3CDTF">2022-02-17T13:40:13Z</dcterms:modified>
</cp:coreProperties>
</file>