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ie.strilkova\Desktop\návrh rozpočtu 2022\únor\"/>
    </mc:Choice>
  </mc:AlternateContent>
  <bookViews>
    <workbookView xWindow="0" yWindow="0" windowWidth="19200" windowHeight="7728"/>
  </bookViews>
  <sheets>
    <sheet name="Tabulka č. 8 " sheetId="2" r:id="rId1"/>
  </sheets>
  <externalReferences>
    <externalReference r:id="rId2"/>
  </externalReferences>
  <definedNames>
    <definedName name="AV" localSheetId="0">'[1]301-KPR'!#REF!</definedName>
    <definedName name="AV">'[1]301-KPR'!#REF!</definedName>
    <definedName name="CBU" localSheetId="0">'[1]301-KPR'!#REF!</definedName>
    <definedName name="CBU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GA" localSheetId="0">'[1]301-KPR'!#REF!</definedName>
    <definedName name="GA">'[1]301-KPR'!#REF!</definedName>
    <definedName name="MDS" localSheetId="0">'[1]301-KPR'!#REF!</definedName>
    <definedName name="MDS">'[1]301-KPR'!#REF!</definedName>
    <definedName name="MK" localSheetId="0">'[1]301-KPR'!#REF!</definedName>
    <definedName name="MK">'[1]301-KPR'!#REF!</definedName>
    <definedName name="MPO" localSheetId="0">'[1]301-KPR'!#REF!</definedName>
    <definedName name="MPO">'[1]301-KPR'!#REF!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NKU" localSheetId="0">'[1]301-KPR'!#REF!</definedName>
    <definedName name="NKU">'[1]301-KPR'!#REF!</definedName>
    <definedName name="RRTV" localSheetId="0">'[1]301-KPR'!#REF!</definedName>
    <definedName name="RRTV">'[1]301-KPR'!#REF!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G11" i="2"/>
  <c r="H16" i="2" l="1"/>
  <c r="D16" i="2" l="1"/>
  <c r="E16" i="2" l="1"/>
  <c r="F16" i="2"/>
  <c r="I18" i="2"/>
  <c r="H18" i="2"/>
  <c r="E18" i="2"/>
  <c r="K17" i="2"/>
  <c r="J16" i="2"/>
  <c r="J15" i="2"/>
  <c r="F15" i="2"/>
  <c r="K15" i="2" s="1"/>
  <c r="J14" i="2"/>
  <c r="K14" i="2" s="1"/>
  <c r="F14" i="2"/>
  <c r="J13" i="2"/>
  <c r="F13" i="2"/>
  <c r="K13" i="2" s="1"/>
  <c r="J12" i="2"/>
  <c r="F12" i="2"/>
  <c r="K12" i="2" s="1"/>
  <c r="G18" i="2"/>
  <c r="C18" i="2"/>
  <c r="K16" i="2" l="1"/>
  <c r="D18" i="2"/>
  <c r="J11" i="2"/>
  <c r="J18" i="2" s="1"/>
  <c r="F11" i="2"/>
  <c r="K11" i="2" l="1"/>
  <c r="F18" i="2"/>
  <c r="K18" i="2" s="1"/>
</calcChain>
</file>

<file path=xl/sharedStrings.xml><?xml version="1.0" encoding="utf-8"?>
<sst xmlns="http://schemas.openxmlformats.org/spreadsheetml/2006/main" count="28" uniqueCount="27">
  <si>
    <r>
      <t xml:space="preserve">Kapitola: </t>
    </r>
    <r>
      <rPr>
        <b/>
        <sz val="13"/>
        <rFont val="Arial"/>
        <family val="2"/>
        <charset val="238"/>
      </rPr>
      <t xml:space="preserve">327 Ministerstvo dopravy </t>
    </r>
  </si>
  <si>
    <t>v Kč</t>
  </si>
  <si>
    <t>Název programu</t>
  </si>
  <si>
    <t xml:space="preserve">Systémově určené výdaje (systémová dotace)    investiční </t>
  </si>
  <si>
    <t>Individuálně posuzované výdaje (individuální dotace)      investiční</t>
  </si>
  <si>
    <t>Kapitálové výdaje celkem</t>
  </si>
  <si>
    <t xml:space="preserve">Systémově určené výdaje (systémová dotace)    neinvestiční </t>
  </si>
  <si>
    <t>Individuálně posuzované výdaje (individuální dotace)  neinvestiční</t>
  </si>
  <si>
    <t>Běžné výdaje        celkem</t>
  </si>
  <si>
    <t>Celkem                          za program</t>
  </si>
  <si>
    <t>127 03</t>
  </si>
  <si>
    <t>127 06</t>
  </si>
  <si>
    <t>127 65</t>
  </si>
  <si>
    <t>Pořízení a modernizace železničních kolejových vozidel</t>
  </si>
  <si>
    <t>127 77</t>
  </si>
  <si>
    <t>Rozvoj a obnova MTZ systému řízení MD - OSS</t>
  </si>
  <si>
    <t>Rozvoj a obnova MTZ systému řízení MD - PO,SFDI</t>
  </si>
  <si>
    <t>Číslo programu</t>
  </si>
  <si>
    <t>Fondy EU (kapitálový výdaje)</t>
  </si>
  <si>
    <t>Fondy EU (běžné výdaje)</t>
  </si>
  <si>
    <t>CELKEM</t>
  </si>
  <si>
    <t>127 67</t>
  </si>
  <si>
    <t>Podpora financování dopravy</t>
  </si>
  <si>
    <t>Tabulka č. 8</t>
  </si>
  <si>
    <t>127 07</t>
  </si>
  <si>
    <t>Výdaje vedené v informačním systému programového financování EDS/SMVS v roce 2022</t>
  </si>
  <si>
    <t>Podpora obnovy historických železničních kolejových vozidel v období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</si>
</sst>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9" fillId="0" borderId="0" xfId="1" applyFont="1"/>
    <xf numFmtId="0" fontId="11" fillId="0" borderId="0" xfId="1" applyFont="1"/>
    <xf numFmtId="0" fontId="8" fillId="0" borderId="0" xfId="1" applyFont="1" applyAlignment="1">
      <alignment horizontal="right"/>
    </xf>
    <xf numFmtId="0" fontId="6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0" fontId="1" fillId="0" borderId="0" xfId="1" applyFont="1"/>
    <xf numFmtId="3" fontId="8" fillId="0" borderId="6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 wrapText="1"/>
    </xf>
    <xf numFmtId="3" fontId="6" fillId="0" borderId="0" xfId="1" applyNumberFormat="1" applyFont="1"/>
    <xf numFmtId="0" fontId="8" fillId="0" borderId="11" xfId="1" applyFont="1" applyBorder="1" applyAlignment="1">
      <alignment wrapText="1"/>
    </xf>
    <xf numFmtId="0" fontId="8" fillId="0" borderId="12" xfId="1" applyFont="1" applyBorder="1"/>
    <xf numFmtId="3" fontId="8" fillId="0" borderId="13" xfId="1" applyNumberFormat="1" applyFont="1" applyBorder="1"/>
    <xf numFmtId="3" fontId="8" fillId="0" borderId="14" xfId="1" applyNumberFormat="1" applyFont="1" applyBorder="1"/>
    <xf numFmtId="3" fontId="12" fillId="0" borderId="15" xfId="1" applyNumberFormat="1" applyFont="1" applyBorder="1"/>
    <xf numFmtId="3" fontId="8" fillId="0" borderId="0" xfId="1" applyNumberFormat="1" applyFont="1" applyBorder="1"/>
    <xf numFmtId="3" fontId="12" fillId="0" borderId="16" xfId="1" applyNumberFormat="1" applyFont="1" applyBorder="1"/>
    <xf numFmtId="3" fontId="8" fillId="0" borderId="16" xfId="1" applyNumberFormat="1" applyFont="1" applyBorder="1"/>
    <xf numFmtId="3" fontId="12" fillId="0" borderId="0" xfId="1" applyNumberFormat="1" applyFont="1" applyBorder="1"/>
    <xf numFmtId="0" fontId="6" fillId="0" borderId="0" xfId="1" applyFont="1" applyBorder="1"/>
    <xf numFmtId="3" fontId="8" fillId="0" borderId="0" xfId="1" applyNumberFormat="1" applyFont="1"/>
    <xf numFmtId="49" fontId="8" fillId="0" borderId="0" xfId="1" applyNumberFormat="1" applyFont="1"/>
    <xf numFmtId="0" fontId="8" fillId="0" borderId="0" xfId="1" applyFont="1" applyBorder="1"/>
    <xf numFmtId="49" fontId="6" fillId="0" borderId="0" xfId="1" applyNumberFormat="1" applyFont="1"/>
    <xf numFmtId="3" fontId="6" fillId="0" borderId="0" xfId="1" applyNumberFormat="1" applyFont="1" applyBorder="1"/>
    <xf numFmtId="4" fontId="6" fillId="0" borderId="0" xfId="1" applyNumberFormat="1" applyFont="1"/>
    <xf numFmtId="3" fontId="8" fillId="0" borderId="8" xfId="1" applyNumberFormat="1" applyFont="1" applyBorder="1" applyAlignment="1">
      <alignment horizontal="right" vertical="center"/>
    </xf>
    <xf numFmtId="3" fontId="8" fillId="0" borderId="9" xfId="1" applyNumberFormat="1" applyFont="1" applyBorder="1" applyAlignment="1">
      <alignment horizontal="right" vertical="center"/>
    </xf>
    <xf numFmtId="3" fontId="12" fillId="0" borderId="0" xfId="1" applyNumberFormat="1" applyFont="1" applyBorder="1" applyAlignment="1">
      <alignment horizontal="center"/>
    </xf>
    <xf numFmtId="3" fontId="10" fillId="3" borderId="19" xfId="1" applyNumberFormat="1" applyFont="1" applyFill="1" applyBorder="1" applyAlignment="1">
      <alignment vertical="center"/>
    </xf>
    <xf numFmtId="3" fontId="10" fillId="3" borderId="20" xfId="1" applyNumberFormat="1" applyFont="1" applyFill="1" applyBorder="1" applyAlignment="1">
      <alignment vertical="center"/>
    </xf>
    <xf numFmtId="3" fontId="10" fillId="3" borderId="11" xfId="1" applyNumberFormat="1" applyFont="1" applyFill="1" applyBorder="1" applyAlignment="1">
      <alignment vertical="center"/>
    </xf>
    <xf numFmtId="3" fontId="10" fillId="3" borderId="17" xfId="1" applyNumberFormat="1" applyFont="1" applyFill="1" applyBorder="1" applyAlignment="1">
      <alignment vertical="center"/>
    </xf>
    <xf numFmtId="3" fontId="10" fillId="3" borderId="18" xfId="1" applyNumberFormat="1" applyFont="1" applyFill="1" applyBorder="1" applyAlignment="1">
      <alignment vertical="center"/>
    </xf>
    <xf numFmtId="3" fontId="8" fillId="2" borderId="6" xfId="1" applyNumberFormat="1" applyFont="1" applyFill="1" applyBorder="1" applyAlignment="1">
      <alignment horizontal="right" vertical="center"/>
    </xf>
    <xf numFmtId="3" fontId="12" fillId="2" borderId="5" xfId="1" applyNumberFormat="1" applyFont="1" applyFill="1" applyBorder="1" applyAlignment="1">
      <alignment horizontal="right" vertical="center"/>
    </xf>
    <xf numFmtId="3" fontId="8" fillId="2" borderId="8" xfId="1" applyNumberFormat="1" applyFont="1" applyFill="1" applyBorder="1" applyAlignment="1">
      <alignment horizontal="right" vertical="center"/>
    </xf>
    <xf numFmtId="3" fontId="8" fillId="2" borderId="10" xfId="1" applyNumberFormat="1" applyFont="1" applyFill="1" applyBorder="1" applyAlignment="1">
      <alignment horizontal="right" vertical="center"/>
    </xf>
    <xf numFmtId="3" fontId="12" fillId="2" borderId="6" xfId="1" applyNumberFormat="1" applyFont="1" applyFill="1" applyBorder="1" applyAlignment="1">
      <alignment horizontal="right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3" borderId="17" xfId="1" applyFont="1" applyFill="1" applyBorder="1" applyAlignment="1">
      <alignment vertical="center"/>
    </xf>
    <xf numFmtId="0" fontId="10" fillId="3" borderId="12" xfId="1" applyFont="1" applyFill="1" applyBorder="1" applyAlignment="1">
      <alignment vertical="center"/>
    </xf>
    <xf numFmtId="3" fontId="12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_Příloha č.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4"/>
  <sheetViews>
    <sheetView showZeros="0" tabSelected="1" zoomScale="75" zoomScaleNormal="75" workbookViewId="0">
      <selection activeCell="D11" sqref="D11"/>
    </sheetView>
  </sheetViews>
  <sheetFormatPr defaultColWidth="9.109375" defaultRowHeight="13.2" x14ac:dyDescent="0.25"/>
  <cols>
    <col min="1" max="1" width="13.6640625" style="1" customWidth="1"/>
    <col min="2" max="2" width="41.88671875" style="1" customWidth="1"/>
    <col min="3" max="3" width="16.109375" style="1" customWidth="1"/>
    <col min="4" max="4" width="18.44140625" style="1" customWidth="1"/>
    <col min="5" max="5" width="18.109375" style="1" customWidth="1"/>
    <col min="6" max="6" width="18.33203125" style="1" customWidth="1"/>
    <col min="7" max="7" width="16.33203125" style="1" customWidth="1"/>
    <col min="8" max="8" width="19.109375" style="1" customWidth="1"/>
    <col min="9" max="9" width="13.88671875" style="1" customWidth="1"/>
    <col min="10" max="10" width="20.109375" style="1" customWidth="1"/>
    <col min="11" max="11" width="18.33203125" style="1" customWidth="1"/>
    <col min="12" max="12" width="6.109375" style="1" customWidth="1"/>
    <col min="13" max="13" width="40.5546875" style="1" customWidth="1"/>
    <col min="14" max="16384" width="9.109375" style="1"/>
  </cols>
  <sheetData>
    <row r="1" spans="1:63" ht="15.6" x14ac:dyDescent="0.3">
      <c r="K1" s="2" t="s">
        <v>23</v>
      </c>
    </row>
    <row r="4" spans="1:63" ht="27.75" customHeight="1" x14ac:dyDescent="0.3">
      <c r="A4" s="52" t="s">
        <v>25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3"/>
      <c r="M4" s="4"/>
      <c r="N4" s="4"/>
      <c r="O4" s="4"/>
      <c r="P4" s="4"/>
      <c r="Q4" s="4"/>
    </row>
    <row r="5" spans="1:63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6"/>
      <c r="L5" s="3"/>
      <c r="M5" s="4"/>
      <c r="N5" s="4"/>
      <c r="O5" s="4"/>
      <c r="P5" s="4"/>
      <c r="Q5" s="4"/>
    </row>
    <row r="6" spans="1:63" ht="15.6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4"/>
      <c r="O6" s="4"/>
      <c r="P6" s="4"/>
      <c r="Q6" s="4"/>
    </row>
    <row r="7" spans="1:63" ht="16.8" x14ac:dyDescent="0.3">
      <c r="A7" s="8" t="s">
        <v>0</v>
      </c>
      <c r="B7" s="7"/>
      <c r="C7" s="9"/>
      <c r="D7" s="9"/>
      <c r="E7" s="9"/>
      <c r="F7" s="9"/>
      <c r="G7" s="9"/>
      <c r="H7" s="9"/>
      <c r="I7" s="9"/>
      <c r="J7" s="9"/>
      <c r="K7" s="9"/>
    </row>
    <row r="8" spans="1:63" ht="15.6" thickBo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10" t="s">
        <v>1</v>
      </c>
    </row>
    <row r="9" spans="1:63" ht="39.75" customHeight="1" x14ac:dyDescent="0.25">
      <c r="A9" s="47" t="s">
        <v>17</v>
      </c>
      <c r="B9" s="47" t="s">
        <v>2</v>
      </c>
      <c r="C9" s="54" t="s">
        <v>3</v>
      </c>
      <c r="D9" s="56" t="s">
        <v>4</v>
      </c>
      <c r="E9" s="58" t="s">
        <v>18</v>
      </c>
      <c r="F9" s="47" t="s">
        <v>5</v>
      </c>
      <c r="G9" s="54" t="s">
        <v>6</v>
      </c>
      <c r="H9" s="56" t="s">
        <v>7</v>
      </c>
      <c r="I9" s="58" t="s">
        <v>19</v>
      </c>
      <c r="J9" s="47" t="s">
        <v>8</v>
      </c>
      <c r="K9" s="47" t="s">
        <v>9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</row>
    <row r="10" spans="1:63" ht="72.75" customHeight="1" thickBot="1" x14ac:dyDescent="0.35">
      <c r="A10" s="48"/>
      <c r="B10" s="48"/>
      <c r="C10" s="55"/>
      <c r="D10" s="57"/>
      <c r="E10" s="59"/>
      <c r="F10" s="48"/>
      <c r="G10" s="55"/>
      <c r="H10" s="57"/>
      <c r="I10" s="59"/>
      <c r="J10" s="48"/>
      <c r="K10" s="48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63" s="14" customFormat="1" ht="32.1" customHeight="1" thickTop="1" x14ac:dyDescent="0.3">
      <c r="A11" s="15" t="s">
        <v>10</v>
      </c>
      <c r="B11" s="16" t="s">
        <v>15</v>
      </c>
      <c r="C11" s="34">
        <f>74545540-2122063-10385000+2122063-247804</f>
        <v>63912736</v>
      </c>
      <c r="D11" s="35"/>
      <c r="E11" s="42">
        <v>3424421</v>
      </c>
      <c r="F11" s="43">
        <f>SUM(C11:E11)</f>
        <v>67337157</v>
      </c>
      <c r="G11" s="44">
        <f>87135368-24809128-14173263+247804</f>
        <v>48400781</v>
      </c>
      <c r="H11" s="45">
        <v>24809128</v>
      </c>
      <c r="I11" s="42"/>
      <c r="J11" s="46">
        <f>SUM(G11:I11)</f>
        <v>73209909</v>
      </c>
      <c r="K11" s="46">
        <f>SUM(F11+J11)</f>
        <v>140547066</v>
      </c>
      <c r="L11" s="4"/>
      <c r="M11" s="17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63" s="14" customFormat="1" ht="32.1" customHeight="1" x14ac:dyDescent="0.3">
      <c r="A12" s="15" t="s">
        <v>11</v>
      </c>
      <c r="B12" s="16" t="s">
        <v>16</v>
      </c>
      <c r="C12" s="34"/>
      <c r="D12" s="35"/>
      <c r="E12" s="42">
        <v>197793223</v>
      </c>
      <c r="F12" s="43">
        <f t="shared" ref="F12:F16" si="0">SUM(C12:E12)</f>
        <v>197793223</v>
      </c>
      <c r="G12" s="44"/>
      <c r="H12" s="45"/>
      <c r="I12" s="42">
        <v>570859</v>
      </c>
      <c r="J12" s="46">
        <f t="shared" ref="J12:J16" si="1">SUM(G12:I12)</f>
        <v>570859</v>
      </c>
      <c r="K12" s="46">
        <f t="shared" ref="K12:K16" si="2">SUM(F12+J12)</f>
        <v>198364082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63" s="14" customFormat="1" ht="32.1" customHeight="1" x14ac:dyDescent="0.3">
      <c r="A13" s="15" t="s">
        <v>24</v>
      </c>
      <c r="B13" s="16" t="s">
        <v>15</v>
      </c>
      <c r="C13" s="34">
        <v>10385000</v>
      </c>
      <c r="D13" s="35"/>
      <c r="E13" s="42"/>
      <c r="F13" s="43">
        <f>SUM(C13:E13)</f>
        <v>10385000</v>
      </c>
      <c r="G13" s="44">
        <v>14173263</v>
      </c>
      <c r="H13" s="45"/>
      <c r="I13" s="42"/>
      <c r="J13" s="46">
        <f>SUM(G13:I13)</f>
        <v>14173263</v>
      </c>
      <c r="K13" s="46">
        <f t="shared" si="2"/>
        <v>24558263</v>
      </c>
      <c r="L13" s="4"/>
      <c r="M13" s="17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63" s="14" customFormat="1" ht="32.25" customHeight="1" x14ac:dyDescent="0.3">
      <c r="A14" s="15" t="s">
        <v>12</v>
      </c>
      <c r="B14" s="16" t="s">
        <v>13</v>
      </c>
      <c r="C14" s="34"/>
      <c r="D14" s="35"/>
      <c r="E14" s="42">
        <v>3289777100</v>
      </c>
      <c r="F14" s="43">
        <f t="shared" si="0"/>
        <v>3289777100</v>
      </c>
      <c r="G14" s="44"/>
      <c r="H14" s="45"/>
      <c r="I14" s="42"/>
      <c r="J14" s="46">
        <f t="shared" si="1"/>
        <v>0</v>
      </c>
      <c r="K14" s="46">
        <f t="shared" si="2"/>
        <v>3289777100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63" s="14" customFormat="1" ht="44.25" customHeight="1" x14ac:dyDescent="0.3">
      <c r="A15" s="15" t="s">
        <v>21</v>
      </c>
      <c r="B15" s="16" t="s">
        <v>26</v>
      </c>
      <c r="C15" s="34"/>
      <c r="D15" s="35"/>
      <c r="E15" s="42"/>
      <c r="F15" s="43">
        <f t="shared" si="0"/>
        <v>0</v>
      </c>
      <c r="G15" s="44">
        <v>5000000</v>
      </c>
      <c r="H15" s="45"/>
      <c r="I15" s="42"/>
      <c r="J15" s="46">
        <f t="shared" si="1"/>
        <v>5000000</v>
      </c>
      <c r="K15" s="46">
        <f t="shared" si="2"/>
        <v>5000000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63" s="14" customFormat="1" ht="32.1" customHeight="1" thickBot="1" x14ac:dyDescent="0.35">
      <c r="A16" s="15" t="s">
        <v>14</v>
      </c>
      <c r="B16" s="16" t="s">
        <v>22</v>
      </c>
      <c r="C16" s="34"/>
      <c r="D16" s="35">
        <f>22975060000+100000000+10000000000</f>
        <v>33075060000</v>
      </c>
      <c r="E16" s="42">
        <f>15480174129+92947991+2179289880</f>
        <v>17752412000</v>
      </c>
      <c r="F16" s="43">
        <f t="shared" si="0"/>
        <v>50827472000</v>
      </c>
      <c r="G16" s="44"/>
      <c r="H16" s="45">
        <f>19809940000-7500000000</f>
        <v>12309940000</v>
      </c>
      <c r="I16" s="42">
        <v>44000</v>
      </c>
      <c r="J16" s="46">
        <f t="shared" si="1"/>
        <v>12309984000</v>
      </c>
      <c r="K16" s="46">
        <f t="shared" si="2"/>
        <v>63137456000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56" ht="16.2" hidden="1" thickBot="1" x14ac:dyDescent="0.35">
      <c r="A17" s="18"/>
      <c r="B17" s="19"/>
      <c r="C17" s="20"/>
      <c r="D17" s="21"/>
      <c r="E17" s="24"/>
      <c r="F17" s="22"/>
      <c r="G17" s="20"/>
      <c r="H17" s="23"/>
      <c r="I17" s="24"/>
      <c r="J17" s="24"/>
      <c r="K17" s="25">
        <f>SUM(F17+J17+E17)</f>
        <v>0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ht="34.5" customHeight="1" thickBot="1" x14ac:dyDescent="0.35">
      <c r="A18" s="49" t="s">
        <v>20</v>
      </c>
      <c r="B18" s="50"/>
      <c r="C18" s="37">
        <f t="shared" ref="C18:H18" si="3">SUM(C11:C16)</f>
        <v>74297736</v>
      </c>
      <c r="D18" s="38">
        <f t="shared" si="3"/>
        <v>33075060000</v>
      </c>
      <c r="E18" s="39">
        <f t="shared" si="3"/>
        <v>21243406744</v>
      </c>
      <c r="F18" s="40">
        <f t="shared" si="3"/>
        <v>54392764480</v>
      </c>
      <c r="G18" s="37">
        <f t="shared" si="3"/>
        <v>67574044</v>
      </c>
      <c r="H18" s="41">
        <f t="shared" si="3"/>
        <v>12334749128</v>
      </c>
      <c r="I18" s="39">
        <f>SUM(I12:I16)</f>
        <v>614859</v>
      </c>
      <c r="J18" s="39">
        <f>SUM(J11:J16)</f>
        <v>12402938031</v>
      </c>
      <c r="K18" s="39">
        <f>SUM(F18+J18)</f>
        <v>66795702511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ht="15.6" x14ac:dyDescent="0.3">
      <c r="A19" s="9"/>
      <c r="B19" s="9"/>
      <c r="C19" s="36"/>
      <c r="D19" s="36"/>
      <c r="E19" s="36"/>
      <c r="F19" s="51"/>
      <c r="G19" s="51"/>
      <c r="H19" s="36"/>
      <c r="I19" s="36"/>
      <c r="J19" s="36"/>
      <c r="K19" s="26"/>
      <c r="L19" s="27"/>
      <c r="M19" s="27"/>
      <c r="N19" s="27"/>
      <c r="O19" s="27"/>
      <c r="P19" s="27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</row>
    <row r="20" spans="1:56" ht="15.6" x14ac:dyDescent="0.3">
      <c r="A20" s="9"/>
      <c r="B20" s="9"/>
      <c r="C20" s="28"/>
      <c r="D20" s="28"/>
      <c r="E20" s="28"/>
      <c r="F20" s="28"/>
      <c r="G20" s="28"/>
      <c r="H20" s="28"/>
      <c r="I20" s="28"/>
      <c r="J20" s="7"/>
      <c r="K20" s="2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1:56" ht="15.6" x14ac:dyDescent="0.3">
      <c r="A21" s="29"/>
      <c r="B21" s="7"/>
      <c r="C21" s="28"/>
      <c r="D21" s="7"/>
      <c r="E21" s="28"/>
      <c r="F21" s="28"/>
      <c r="G21" s="7"/>
      <c r="H21" s="7"/>
      <c r="I21" s="7"/>
      <c r="J21" s="28"/>
      <c r="K21" s="2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</row>
    <row r="22" spans="1:56" ht="15.6" x14ac:dyDescent="0.3">
      <c r="A22" s="29"/>
      <c r="B22" s="30"/>
      <c r="C22" s="28"/>
      <c r="D22" s="7"/>
      <c r="E22" s="28"/>
      <c r="F22" s="28"/>
      <c r="G22" s="7"/>
      <c r="H22" s="7"/>
      <c r="I22" s="7"/>
      <c r="J22" s="28"/>
      <c r="K22" s="7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</row>
    <row r="23" spans="1:56" ht="15.6" x14ac:dyDescent="0.3">
      <c r="A23" s="31"/>
      <c r="B23" s="32"/>
      <c r="C23" s="17"/>
      <c r="D23" s="4"/>
      <c r="E23" s="4"/>
      <c r="F23" s="17"/>
      <c r="G23" s="4"/>
      <c r="H23" s="4"/>
      <c r="I23" s="4"/>
      <c r="J23" s="4"/>
      <c r="K23" s="17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</row>
    <row r="24" spans="1:56" ht="15.6" x14ac:dyDescent="0.3">
      <c r="A24" s="31"/>
      <c r="B24" s="32"/>
      <c r="C24" s="4"/>
      <c r="D24" s="17"/>
      <c r="E24" s="17"/>
      <c r="F24" s="17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</row>
    <row r="25" spans="1:56" ht="15.6" x14ac:dyDescent="0.3">
      <c r="A25" s="31"/>
      <c r="B25" s="27"/>
      <c r="C25" s="4"/>
      <c r="D25" s="4"/>
      <c r="E25" s="4"/>
      <c r="F25" s="33"/>
      <c r="G25" s="33"/>
      <c r="H25" s="33"/>
      <c r="I25" s="3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</row>
    <row r="26" spans="1:56" ht="15.6" x14ac:dyDescent="0.3">
      <c r="A26" s="31"/>
      <c r="B26" s="4"/>
      <c r="C26" s="4"/>
      <c r="D26" s="4"/>
      <c r="E26" s="4"/>
      <c r="F26" s="33"/>
      <c r="G26" s="33"/>
      <c r="H26" s="33"/>
      <c r="I26" s="33"/>
      <c r="J26" s="4"/>
      <c r="K26" s="1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56" ht="15.6" x14ac:dyDescent="0.3">
      <c r="A27" s="31"/>
      <c r="B27" s="4"/>
      <c r="C27" s="4"/>
      <c r="D27" s="4"/>
      <c r="E27" s="4"/>
      <c r="F27" s="33"/>
      <c r="G27" s="33"/>
      <c r="H27" s="33"/>
      <c r="I27" s="33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56" ht="15.6" x14ac:dyDescent="0.3">
      <c r="A28" s="31"/>
      <c r="B28" s="4"/>
      <c r="C28" s="4"/>
      <c r="D28" s="4"/>
      <c r="E28" s="4"/>
      <c r="F28" s="33"/>
      <c r="G28" s="33"/>
      <c r="H28" s="33"/>
      <c r="I28" s="3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ht="15.6" x14ac:dyDescent="0.3">
      <c r="A29" s="31"/>
      <c r="B29" s="4"/>
      <c r="C29" s="4"/>
      <c r="D29" s="4"/>
      <c r="E29" s="4"/>
      <c r="F29" s="33"/>
      <c r="G29" s="33"/>
      <c r="H29" s="33"/>
      <c r="I29" s="3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56" ht="15.6" x14ac:dyDescent="0.3">
      <c r="A30" s="31"/>
      <c r="B30" s="4"/>
      <c r="C30" s="4"/>
      <c r="D30" s="4"/>
      <c r="E30" s="4"/>
      <c r="F30" s="33"/>
      <c r="G30" s="33"/>
      <c r="H30" s="33"/>
      <c r="I30" s="3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56" ht="15.6" x14ac:dyDescent="0.3">
      <c r="A31" s="31"/>
      <c r="B31" s="4"/>
      <c r="C31" s="4"/>
      <c r="D31" s="4"/>
      <c r="E31" s="4"/>
      <c r="F31" s="33"/>
      <c r="G31" s="33"/>
      <c r="H31" s="33"/>
      <c r="I31" s="3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</row>
    <row r="32" spans="1:56" ht="15.6" x14ac:dyDescent="0.3">
      <c r="A32" s="31"/>
      <c r="B32" s="4"/>
      <c r="C32" s="4"/>
      <c r="D32" s="4"/>
      <c r="E32" s="4"/>
      <c r="F32" s="33"/>
      <c r="G32" s="33"/>
      <c r="H32" s="33"/>
      <c r="I32" s="3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</row>
    <row r="33" spans="1:56" ht="15.6" x14ac:dyDescent="0.3">
      <c r="A33" s="3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56" ht="15.6" x14ac:dyDescent="0.3">
      <c r="A34" s="31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1:56" ht="15.6" x14ac:dyDescent="0.3">
      <c r="A35" s="3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56" ht="15.6" x14ac:dyDescent="0.3">
      <c r="A36" s="3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</row>
    <row r="37" spans="1:56" ht="15.6" x14ac:dyDescent="0.3">
      <c r="A37" s="3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</row>
    <row r="38" spans="1:56" ht="15.6" x14ac:dyDescent="0.3">
      <c r="A38" s="3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</row>
    <row r="39" spans="1:56" ht="15.6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56" ht="15.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56" ht="15.6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</row>
    <row r="42" spans="1:56" ht="15.6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</row>
    <row r="43" spans="1:56" ht="15.6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</row>
    <row r="44" spans="1:56" ht="15.6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</row>
    <row r="45" spans="1:56" ht="15.6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</row>
    <row r="46" spans="1:56" ht="15.6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</row>
    <row r="47" spans="1:56" ht="15.6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</row>
    <row r="48" spans="1:56" ht="15.6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</row>
    <row r="49" spans="1:56" ht="15.6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</row>
    <row r="50" spans="1:56" ht="15.6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</row>
    <row r="51" spans="1:56" ht="15.6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</row>
    <row r="52" spans="1:56" ht="15.6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</row>
    <row r="53" spans="1:56" ht="15.6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</row>
    <row r="54" spans="1:56" ht="15.6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</row>
    <row r="55" spans="1:56" ht="15.6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</row>
    <row r="56" spans="1:56" ht="15.6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</row>
    <row r="57" spans="1:56" ht="15.6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ht="15.6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ht="15.6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ht="15.6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ht="15.6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ht="15.6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6" ht="15.6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6" ht="15.6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ht="15.6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ht="15.6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ht="15.6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ht="15.6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 ht="15.6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</row>
    <row r="70" spans="1:56" ht="15.6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</row>
    <row r="71" spans="1:56" ht="15.6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</row>
    <row r="72" spans="1:56" ht="15.6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 ht="15.6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 ht="15.6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 ht="15.6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 ht="15.6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 ht="15.6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 ht="15.6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 ht="15.6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 ht="15.6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1:56" ht="15.6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1:56" ht="15.6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3" spans="1:56" ht="15.6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</row>
    <row r="84" spans="1:56" ht="15.6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1:56" ht="15.6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1:56" ht="15.6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1:56" ht="15.6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88" spans="1:56" ht="15.6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</row>
    <row r="89" spans="1:56" ht="15.6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</row>
    <row r="90" spans="1:56" ht="15.6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</row>
    <row r="91" spans="1:56" ht="15.6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</row>
    <row r="92" spans="1:56" ht="15.6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</row>
    <row r="93" spans="1:56" ht="15.6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1:56" ht="15.6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</row>
    <row r="95" spans="1:56" ht="15.6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1:56" ht="15.6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</row>
    <row r="97" spans="1:56" ht="15.6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</row>
    <row r="98" spans="1:56" ht="15.6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</row>
    <row r="99" spans="1:56" ht="15.6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</row>
    <row r="100" spans="1:56" ht="15.6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</row>
    <row r="101" spans="1:56" ht="15.6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</row>
    <row r="102" spans="1:56" ht="15.6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</row>
    <row r="103" spans="1:56" ht="15.6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</row>
    <row r="104" spans="1:56" ht="15.6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</row>
    <row r="105" spans="1:56" ht="15.6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1:56" ht="15.6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</row>
    <row r="107" spans="1:56" ht="15.6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</row>
    <row r="108" spans="1:56" ht="15.6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</row>
    <row r="109" spans="1:56" ht="15.6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</row>
    <row r="110" spans="1:56" ht="15.6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</row>
    <row r="111" spans="1:56" ht="15.6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</row>
    <row r="112" spans="1:56" ht="15.6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</row>
    <row r="113" spans="1:56" ht="15.6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</row>
    <row r="114" spans="1:56" ht="15.6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</row>
    <row r="115" spans="1:56" ht="15.6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</row>
    <row r="116" spans="1:56" ht="15.6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</row>
    <row r="117" spans="1:56" ht="15.6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</row>
    <row r="118" spans="1:56" ht="15.6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</row>
    <row r="119" spans="1:56" ht="15.6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</row>
    <row r="120" spans="1:56" ht="15.6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</row>
    <row r="121" spans="1:56" ht="15.6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</row>
    <row r="122" spans="1:56" ht="15.6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</row>
    <row r="123" spans="1:56" ht="15.6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</row>
    <row r="124" spans="1:56" ht="15.6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</row>
  </sheetData>
  <mergeCells count="14">
    <mergeCell ref="J9:J10"/>
    <mergeCell ref="K9:K10"/>
    <mergeCell ref="A18:B18"/>
    <mergeCell ref="F19:G19"/>
    <mergeCell ref="A4:K4"/>
    <mergeCell ref="A9:A10"/>
    <mergeCell ref="B9:B10"/>
    <mergeCell ref="C9:C10"/>
    <mergeCell ref="D9:D10"/>
    <mergeCell ref="E9:E10"/>
    <mergeCell ref="F9:F10"/>
    <mergeCell ref="G9:G10"/>
    <mergeCell ref="H9:H10"/>
    <mergeCell ref="I9:I10"/>
  </mergeCells>
  <pageMargins left="0" right="0" top="0.62992125984251968" bottom="0.86614173228346458" header="0.82677165354330717" footer="0.51181102362204722"/>
  <pageSetup paperSize="9" scale="66" orientation="landscape" r:id="rId1"/>
  <headerFooter alignWithMargins="0">
    <oddHeader xml:space="preserve">&amp;R&amp;"Times New Roman CE,Obyčejné"&amp;12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č. 8 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Střílková Marie Ing.</dc:creator>
  <cp:lastModifiedBy>Střílková Marie Ing.</cp:lastModifiedBy>
  <cp:lastPrinted>2021-08-27T06:00:12Z</cp:lastPrinted>
  <dcterms:created xsi:type="dcterms:W3CDTF">2019-09-02T13:41:02Z</dcterms:created>
  <dcterms:modified xsi:type="dcterms:W3CDTF">2022-02-07T07:43:03Z</dcterms:modified>
</cp:coreProperties>
</file>