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dcrcz-my.sharepoint.com/personal/daniel_novak_mdcr_cz/Documents/Plocha/Návrh rozpočtu 2024/PSP/"/>
    </mc:Choice>
  </mc:AlternateContent>
  <xr:revisionPtr revIDLastSave="267" documentId="8_{DAC1592D-AC3F-4300-A259-A34C767E0031}" xr6:coauthVersionLast="47" xr6:coauthVersionMax="47" xr10:uidLastSave="{0ECFE14D-DBA4-4950-908A-CC907AEFA86D}"/>
  <bookViews>
    <workbookView xWindow="-120" yWindow="-120" windowWidth="29040" windowHeight="17520" xr2:uid="{00000000-000D-0000-FFFF-FFFF00000000}"/>
  </bookViews>
  <sheets>
    <sheet name="SU - Fondy EU" sheetId="32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'SU - Fondy EU'!$A$1:$D$47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32" l="1"/>
  <c r="C12" i="32"/>
  <c r="D36" i="32"/>
  <c r="C20" i="32"/>
  <c r="D32" i="32"/>
  <c r="C32" i="32"/>
  <c r="C30" i="32"/>
  <c r="D30" i="32"/>
  <c r="D20" i="32"/>
  <c r="C47" i="32" l="1"/>
  <c r="D47" i="32"/>
</calcChain>
</file>

<file path=xl/sharedStrings.xml><?xml version="1.0" encoding="utf-8"?>
<sst xmlns="http://schemas.openxmlformats.org/spreadsheetml/2006/main" count="49" uniqueCount="40">
  <si>
    <t>Přehled programů/projektů EU - návrh SR na rok 2024</t>
  </si>
  <si>
    <t>v Kč</t>
  </si>
  <si>
    <t>KÓD</t>
  </si>
  <si>
    <t>PROGRAM / PROJEKT  EU</t>
  </si>
  <si>
    <t>SR</t>
  </si>
  <si>
    <t>EU</t>
  </si>
  <si>
    <t>KP - Nástroj pro propojení Evropy 2014+</t>
  </si>
  <si>
    <t>Program Doprava - ERDF 2021+</t>
  </si>
  <si>
    <t>Program Doprava - CF 2021+</t>
  </si>
  <si>
    <t>Horizon Europe</t>
  </si>
  <si>
    <t>Nástroj pro propojení Evropy (CEF) 2021+</t>
  </si>
  <si>
    <t>NPO Systémová podpora veřejných investic - komponenta 4.1.</t>
  </si>
  <si>
    <t>Kosmický program Unie</t>
  </si>
  <si>
    <t>Celkem</t>
  </si>
  <si>
    <t xml:space="preserve">Programové období 2014-2020 </t>
  </si>
  <si>
    <t xml:space="preserve">            z toho: Rozvoj čísté mobility v ČR</t>
  </si>
  <si>
    <t xml:space="preserve">                         Zajištění interoperability v železniční dopravě</t>
  </si>
  <si>
    <t xml:space="preserve">                        Modernizace plavidel vnitrozemské vodní dopravy</t>
  </si>
  <si>
    <t>v tom:</t>
  </si>
  <si>
    <t>Komunitární programy (CEF - Nástroj pro propojení Evropy 2014+)</t>
  </si>
  <si>
    <t>v tom:  CEF - kohezní</t>
  </si>
  <si>
    <t xml:space="preserve">            CEF - Technická pomoc </t>
  </si>
  <si>
    <t xml:space="preserve">            CEF - C-ROADS CZ </t>
  </si>
  <si>
    <t xml:space="preserve">                  z toho: 127 77 Podpora financování dopravy </t>
  </si>
  <si>
    <t xml:space="preserve">            CEF - RIS COMEX</t>
  </si>
  <si>
    <t xml:space="preserve">                  z toho: 127 77 Podpora financování dopravy</t>
  </si>
  <si>
    <t xml:space="preserve">            CEF PSA - NAP Governance</t>
  </si>
  <si>
    <t>Programové období 2021-2027</t>
  </si>
  <si>
    <t>v tom: Celostátní silniční mobilita zajišťující konektivitu k síti TEN-T</t>
  </si>
  <si>
    <t>v tom: Technická pomoc OPD</t>
  </si>
  <si>
    <t xml:space="preserve">            Evropská, celostátní a regionální mobilita</t>
  </si>
  <si>
    <t xml:space="preserve">            Udržitelná městská mobilita a alternativní paliva</t>
  </si>
  <si>
    <t>v tom: Horizon Europe - FAME</t>
  </si>
  <si>
    <t xml:space="preserve">          Horizon Europe - EU SST Partnership</t>
  </si>
  <si>
    <t>v tom:   Infrastrukturní stavby státních investorských organizací</t>
  </si>
  <si>
    <t xml:space="preserve">            Technická pomoc</t>
  </si>
  <si>
    <t xml:space="preserve">            X4ITS</t>
  </si>
  <si>
    <t xml:space="preserve">            RIS COMEX SPS</t>
  </si>
  <si>
    <t xml:space="preserve">            RIS COMEX SFDI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</si>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</sst>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6" fillId="0" borderId="0" xfId="0" applyFont="1"/>
    <xf numFmtId="0" fontId="7" fillId="0" borderId="0" xfId="0" applyFont="1" applyAlignment="1">
      <alignment horizontal="center"/>
    </xf>
    <xf numFmtId="0" fontId="6" fillId="0" borderId="1" xfId="0" applyFont="1" applyBorder="1"/>
    <xf numFmtId="0" fontId="2" fillId="2" borderId="2" xfId="0" applyFont="1" applyFill="1" applyBorder="1"/>
    <xf numFmtId="3" fontId="4" fillId="0" borderId="16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0" fontId="2" fillId="0" borderId="18" xfId="0" applyFont="1" applyBorder="1" applyAlignment="1">
      <alignment horizontal="center"/>
    </xf>
    <xf numFmtId="3" fontId="2" fillId="0" borderId="7" xfId="0" applyNumberFormat="1" applyFont="1" applyBorder="1" applyAlignment="1">
      <alignment horizontal="right"/>
    </xf>
    <xf numFmtId="0" fontId="4" fillId="4" borderId="19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3" fontId="2" fillId="0" borderId="2" xfId="0" applyNumberFormat="1" applyFont="1" applyBorder="1" applyAlignment="1">
      <alignment horizontal="right"/>
    </xf>
    <xf numFmtId="3" fontId="2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3" fontId="4" fillId="0" borderId="21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13" xfId="0" applyFont="1" applyBorder="1"/>
    <xf numFmtId="0" fontId="2" fillId="0" borderId="5" xfId="0" applyFont="1" applyBorder="1"/>
    <xf numFmtId="3" fontId="2" fillId="2" borderId="4" xfId="0" applyNumberFormat="1" applyFont="1" applyFill="1" applyBorder="1" applyAlignment="1">
      <alignment horizontal="right"/>
    </xf>
    <xf numFmtId="0" fontId="6" fillId="0" borderId="10" xfId="0" applyFont="1" applyBorder="1"/>
    <xf numFmtId="3" fontId="2" fillId="0" borderId="9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8" fillId="0" borderId="15" xfId="0" applyFont="1" applyBorder="1"/>
    <xf numFmtId="0" fontId="2" fillId="2" borderId="2" xfId="0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right"/>
    </xf>
    <xf numFmtId="0" fontId="2" fillId="2" borderId="25" xfId="0" applyFont="1" applyFill="1" applyBorder="1" applyAlignment="1">
      <alignment horizontal="left"/>
    </xf>
    <xf numFmtId="0" fontId="2" fillId="0" borderId="6" xfId="0" applyFont="1" applyBorder="1"/>
    <xf numFmtId="0" fontId="2" fillId="2" borderId="14" xfId="0" applyFont="1" applyFill="1" applyBorder="1" applyAlignment="1">
      <alignment horizontal="left"/>
    </xf>
    <xf numFmtId="0" fontId="2" fillId="0" borderId="28" xfId="0" applyFont="1" applyBorder="1"/>
    <xf numFmtId="0" fontId="3" fillId="0" borderId="29" xfId="0" applyFont="1" applyBorder="1"/>
    <xf numFmtId="0" fontId="2" fillId="2" borderId="5" xfId="0" applyFont="1" applyFill="1" applyBorder="1"/>
    <xf numFmtId="0" fontId="3" fillId="0" borderId="5" xfId="0" applyFont="1" applyBorder="1"/>
    <xf numFmtId="0" fontId="2" fillId="0" borderId="31" xfId="0" applyFont="1" applyBorder="1" applyAlignment="1">
      <alignment horizontal="center"/>
    </xf>
    <xf numFmtId="3" fontId="10" fillId="0" borderId="9" xfId="0" applyNumberFormat="1" applyFont="1" applyBorder="1" applyAlignment="1">
      <alignment horizontal="right"/>
    </xf>
    <xf numFmtId="0" fontId="10" fillId="0" borderId="29" xfId="0" applyFont="1" applyBorder="1"/>
    <xf numFmtId="3" fontId="10" fillId="0" borderId="8" xfId="0" applyNumberFormat="1" applyFont="1" applyBorder="1" applyAlignment="1">
      <alignment horizontal="right"/>
    </xf>
    <xf numFmtId="3" fontId="9" fillId="0" borderId="4" xfId="0" applyNumberFormat="1" applyFont="1" applyBorder="1" applyAlignment="1">
      <alignment horizontal="right"/>
    </xf>
    <xf numFmtId="3" fontId="9" fillId="0" borderId="8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9" fillId="0" borderId="5" xfId="0" applyFont="1" applyBorder="1"/>
    <xf numFmtId="3" fontId="9" fillId="0" borderId="3" xfId="0" applyNumberFormat="1" applyFont="1" applyBorder="1" applyAlignment="1">
      <alignment horizontal="right"/>
    </xf>
    <xf numFmtId="0" fontId="9" fillId="0" borderId="23" xfId="0" applyFont="1" applyBorder="1"/>
    <xf numFmtId="0" fontId="9" fillId="0" borderId="2" xfId="0" applyFont="1" applyBorder="1" applyAlignment="1">
      <alignment horizontal="left"/>
    </xf>
    <xf numFmtId="0" fontId="9" fillId="0" borderId="7" xfId="0" applyFont="1" applyBorder="1"/>
    <xf numFmtId="0" fontId="9" fillId="0" borderId="2" xfId="0" applyFont="1" applyBorder="1"/>
    <xf numFmtId="3" fontId="9" fillId="0" borderId="32" xfId="0" applyNumberFormat="1" applyFont="1" applyBorder="1" applyAlignment="1">
      <alignment horizontal="right"/>
    </xf>
    <xf numFmtId="0" fontId="2" fillId="0" borderId="1" xfId="0" applyFont="1" applyBorder="1"/>
    <xf numFmtId="0" fontId="11" fillId="0" borderId="1" xfId="0" applyFont="1" applyBorder="1"/>
    <xf numFmtId="0" fontId="3" fillId="0" borderId="30" xfId="0" applyFont="1" applyBorder="1"/>
    <xf numFmtId="0" fontId="11" fillId="0" borderId="10" xfId="0" applyFont="1" applyBorder="1"/>
    <xf numFmtId="3" fontId="9" fillId="0" borderId="11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2" fillId="0" borderId="33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right"/>
    </xf>
    <xf numFmtId="3" fontId="2" fillId="0" borderId="24" xfId="0" applyNumberFormat="1" applyFont="1" applyBorder="1" applyAlignment="1">
      <alignment horizontal="right"/>
    </xf>
    <xf numFmtId="3" fontId="2" fillId="2" borderId="12" xfId="0" applyNumberFormat="1" applyFont="1" applyFill="1" applyBorder="1" applyAlignment="1">
      <alignment horizontal="right"/>
    </xf>
    <xf numFmtId="3" fontId="2" fillId="2" borderId="1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4" fillId="0" borderId="22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3" borderId="22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2"/>
    <pageSetUpPr fitToPage="1"/>
  </sheetPr>
  <dimension ref="A1:G47"/>
  <sheetViews>
    <sheetView tabSelected="1" view="pageLayout" topLeftCell="A10" zoomScaleNormal="85" zoomScaleSheetLayoutView="100" workbookViewId="0">
      <selection activeCell="B34" sqref="B34"/>
    </sheetView>
  </sheetViews>
  <sheetFormatPr defaultColWidth="9.140625" defaultRowHeight="12.75" x14ac:dyDescent="0.2"/>
  <cols>
    <col min="1" max="1" width="7.7109375" style="3" customWidth="1"/>
    <col min="2" max="2" width="72" style="3" customWidth="1"/>
    <col min="3" max="4" width="14.28515625" style="3" customWidth="1"/>
    <col min="5" max="5" width="0.140625" style="3" customWidth="1"/>
    <col min="6" max="6" width="17.5703125" style="3" customWidth="1"/>
    <col min="7" max="7" width="10.140625" style="3" bestFit="1" customWidth="1"/>
    <col min="8" max="16384" width="9.140625" style="3"/>
  </cols>
  <sheetData>
    <row r="1" spans="1:5" s="1" customFormat="1" ht="15" x14ac:dyDescent="0.25">
      <c r="A1" s="63" t="s">
        <v>0</v>
      </c>
      <c r="B1" s="63"/>
      <c r="C1" s="63"/>
      <c r="D1" s="63"/>
    </row>
    <row r="2" spans="1:5" ht="15" x14ac:dyDescent="0.25">
      <c r="A2" s="4"/>
      <c r="B2" s="4"/>
      <c r="C2" s="4"/>
      <c r="D2" s="4"/>
    </row>
    <row r="3" spans="1:5" ht="15.75" thickBot="1" x14ac:dyDescent="0.3">
      <c r="A3" s="4"/>
      <c r="B3" s="4"/>
      <c r="C3" s="4"/>
      <c r="D3" s="18" t="s">
        <v>1</v>
      </c>
    </row>
    <row r="4" spans="1:5" ht="21" customHeight="1" x14ac:dyDescent="0.2">
      <c r="A4" s="11" t="s">
        <v>2</v>
      </c>
      <c r="B4" s="12" t="s">
        <v>3</v>
      </c>
      <c r="C4" s="12" t="s">
        <v>4</v>
      </c>
      <c r="D4" s="13" t="s">
        <v>5</v>
      </c>
      <c r="E4" s="1"/>
    </row>
    <row r="5" spans="1:5" ht="17.25" customHeight="1" x14ac:dyDescent="0.2">
      <c r="A5" s="9">
        <v>12101</v>
      </c>
      <c r="B5" s="8" t="s">
        <v>6</v>
      </c>
      <c r="C5" s="16">
        <v>169897</v>
      </c>
      <c r="D5" s="17">
        <v>145462754</v>
      </c>
      <c r="E5" s="24"/>
    </row>
    <row r="6" spans="1:5" ht="17.25" customHeight="1" x14ac:dyDescent="0.2">
      <c r="A6" s="14">
        <v>14500</v>
      </c>
      <c r="B6" s="15" t="s">
        <v>7</v>
      </c>
      <c r="C6" s="10">
        <v>0</v>
      </c>
      <c r="D6" s="25">
        <v>2036671000</v>
      </c>
    </row>
    <row r="7" spans="1:5" ht="17.25" customHeight="1" x14ac:dyDescent="0.2">
      <c r="A7" s="14">
        <v>14600</v>
      </c>
      <c r="B7" s="15" t="s">
        <v>8</v>
      </c>
      <c r="C7" s="10">
        <v>11906883</v>
      </c>
      <c r="D7" s="25">
        <v>15447992000</v>
      </c>
    </row>
    <row r="8" spans="1:5" s="1" customFormat="1" ht="17.25" customHeight="1" x14ac:dyDescent="0.2">
      <c r="A8" s="14">
        <v>16600</v>
      </c>
      <c r="B8" s="26" t="s">
        <v>9</v>
      </c>
      <c r="C8" s="10">
        <v>1008000</v>
      </c>
      <c r="D8" s="25">
        <v>1296076</v>
      </c>
    </row>
    <row r="9" spans="1:5" s="1" customFormat="1" ht="17.25" customHeight="1" x14ac:dyDescent="0.2">
      <c r="A9" s="14">
        <v>16900</v>
      </c>
      <c r="B9" s="22" t="s">
        <v>10</v>
      </c>
      <c r="C9" s="10">
        <v>1330106</v>
      </c>
      <c r="D9" s="25">
        <v>7190243733</v>
      </c>
    </row>
    <row r="10" spans="1:5" s="1" customFormat="1" ht="17.25" customHeight="1" x14ac:dyDescent="0.2">
      <c r="A10" s="14">
        <v>17041</v>
      </c>
      <c r="B10" s="26" t="s">
        <v>11</v>
      </c>
      <c r="C10" s="10">
        <v>0</v>
      </c>
      <c r="D10" s="25">
        <v>7346688</v>
      </c>
    </row>
    <row r="11" spans="1:5" s="1" customFormat="1" ht="17.25" customHeight="1" thickBot="1" x14ac:dyDescent="0.25">
      <c r="A11" s="38">
        <v>17200</v>
      </c>
      <c r="B11" s="27" t="s">
        <v>12</v>
      </c>
      <c r="C11" s="58">
        <v>0</v>
      </c>
      <c r="D11" s="60">
        <v>3474927</v>
      </c>
    </row>
    <row r="12" spans="1:5" s="1" customFormat="1" ht="17.25" customHeight="1" thickBot="1" x14ac:dyDescent="0.25">
      <c r="A12" s="64" t="s">
        <v>13</v>
      </c>
      <c r="B12" s="65"/>
      <c r="C12" s="19">
        <f>SUM(C5:C11)</f>
        <v>14414886</v>
      </c>
      <c r="D12" s="59">
        <f>SUM(D5:D11)</f>
        <v>24832487178</v>
      </c>
    </row>
    <row r="13" spans="1:5" s="1" customFormat="1" ht="17.25" customHeight="1" x14ac:dyDescent="0.2"/>
    <row r="14" spans="1:5" s="1" customFormat="1" ht="17.25" customHeight="1" x14ac:dyDescent="0.2"/>
    <row r="15" spans="1:5" ht="16.5" customHeight="1" thickBot="1" x14ac:dyDescent="0.25">
      <c r="B15" s="20"/>
      <c r="D15" s="18" t="s">
        <v>1</v>
      </c>
    </row>
    <row r="16" spans="1:5" s="1" customFormat="1" ht="17.25" customHeight="1" thickBot="1" x14ac:dyDescent="0.25">
      <c r="A16" s="66" t="s">
        <v>14</v>
      </c>
      <c r="B16" s="67"/>
      <c r="C16" s="67"/>
      <c r="D16" s="68"/>
    </row>
    <row r="17" spans="1:7" s="1" customFormat="1" ht="17.25" hidden="1" customHeight="1" x14ac:dyDescent="0.2">
      <c r="A17" s="21"/>
      <c r="B17" s="40" t="s">
        <v>15</v>
      </c>
      <c r="C17" s="41">
        <v>0</v>
      </c>
      <c r="D17" s="39">
        <v>0</v>
      </c>
      <c r="E17" s="2"/>
      <c r="G17" s="2"/>
    </row>
    <row r="18" spans="1:7" s="1" customFormat="1" ht="17.25" hidden="1" customHeight="1" x14ac:dyDescent="0.2">
      <c r="A18" s="21"/>
      <c r="B18" s="40" t="s">
        <v>16</v>
      </c>
      <c r="C18" s="41">
        <v>0</v>
      </c>
      <c r="D18" s="39">
        <v>0</v>
      </c>
      <c r="E18" s="2"/>
      <c r="G18" s="2"/>
    </row>
    <row r="19" spans="1:7" s="1" customFormat="1" ht="17.25" hidden="1" customHeight="1" x14ac:dyDescent="0.2">
      <c r="A19" s="21"/>
      <c r="B19" s="40" t="s">
        <v>17</v>
      </c>
      <c r="C19" s="41">
        <v>0</v>
      </c>
      <c r="D19" s="39">
        <v>0</v>
      </c>
      <c r="E19" s="2"/>
      <c r="G19" s="2"/>
    </row>
    <row r="20" spans="1:7" s="1" customFormat="1" ht="17.25" customHeight="1" x14ac:dyDescent="0.2">
      <c r="A20" s="32" t="s">
        <v>18</v>
      </c>
      <c r="B20" s="36" t="s">
        <v>19</v>
      </c>
      <c r="C20" s="30">
        <f>C21+C28</f>
        <v>169897</v>
      </c>
      <c r="D20" s="23">
        <f>SUM(D21+D28)</f>
        <v>145462754</v>
      </c>
      <c r="G20" s="2"/>
    </row>
    <row r="21" spans="1:7" s="1" customFormat="1" ht="17.25" customHeight="1" x14ac:dyDescent="0.2">
      <c r="A21" s="52"/>
      <c r="B21" s="45" t="s">
        <v>20</v>
      </c>
      <c r="C21" s="46">
        <v>0</v>
      </c>
      <c r="D21" s="42">
        <v>144500000</v>
      </c>
      <c r="G21" s="2"/>
    </row>
    <row r="22" spans="1:7" s="1" customFormat="1" ht="17.25" hidden="1" customHeight="1" x14ac:dyDescent="0.2">
      <c r="A22" s="32"/>
      <c r="B22" s="54" t="s">
        <v>21</v>
      </c>
      <c r="C22" s="56"/>
      <c r="D22" s="57"/>
      <c r="F22" s="2"/>
      <c r="G22" s="2"/>
    </row>
    <row r="23" spans="1:7" s="1" customFormat="1" ht="17.25" hidden="1" customHeight="1" x14ac:dyDescent="0.2">
      <c r="A23" s="52"/>
      <c r="B23" s="54" t="s">
        <v>22</v>
      </c>
      <c r="C23" s="46"/>
      <c r="D23" s="42"/>
      <c r="G23" s="2"/>
    </row>
    <row r="24" spans="1:7" s="1" customFormat="1" ht="17.25" hidden="1" customHeight="1" x14ac:dyDescent="0.2">
      <c r="A24" s="53"/>
      <c r="B24" s="37" t="s">
        <v>23</v>
      </c>
      <c r="C24" s="46"/>
      <c r="D24" s="42"/>
      <c r="G24" s="2"/>
    </row>
    <row r="25" spans="1:7" s="1" customFormat="1" ht="17.25" hidden="1" customHeight="1" x14ac:dyDescent="0.2">
      <c r="A25" s="32"/>
      <c r="B25" s="54" t="s">
        <v>24</v>
      </c>
      <c r="C25" s="56"/>
      <c r="D25" s="57"/>
      <c r="G25" s="2"/>
    </row>
    <row r="26" spans="1:7" s="1" customFormat="1" ht="17.25" hidden="1" customHeight="1" x14ac:dyDescent="0.2">
      <c r="A26" s="53"/>
      <c r="B26" s="35" t="s">
        <v>25</v>
      </c>
      <c r="C26" s="46"/>
      <c r="D26" s="42"/>
      <c r="G26" s="2"/>
    </row>
    <row r="27" spans="1:7" s="1" customFormat="1" ht="17.25" hidden="1" customHeight="1" x14ac:dyDescent="0.2">
      <c r="A27" s="52"/>
      <c r="B27" s="35" t="s">
        <v>23</v>
      </c>
      <c r="C27" s="46"/>
      <c r="D27" s="42"/>
      <c r="G27" s="2"/>
    </row>
    <row r="28" spans="1:7" s="1" customFormat="1" ht="17.25" customHeight="1" thickBot="1" x14ac:dyDescent="0.25">
      <c r="A28" s="55"/>
      <c r="B28" s="47" t="s">
        <v>26</v>
      </c>
      <c r="C28" s="43">
        <v>169897</v>
      </c>
      <c r="D28" s="44">
        <v>962754</v>
      </c>
      <c r="E28" s="2"/>
      <c r="G28" s="2"/>
    </row>
    <row r="29" spans="1:7" s="1" customFormat="1" ht="17.25" customHeight="1" thickBot="1" x14ac:dyDescent="0.25">
      <c r="A29" s="66" t="s">
        <v>27</v>
      </c>
      <c r="B29" s="67"/>
      <c r="C29" s="67"/>
      <c r="D29" s="68"/>
      <c r="E29" s="2"/>
      <c r="G29" s="2"/>
    </row>
    <row r="30" spans="1:7" s="1" customFormat="1" ht="17.25" customHeight="1" x14ac:dyDescent="0.2">
      <c r="A30" s="34" t="s">
        <v>18</v>
      </c>
      <c r="B30" s="33" t="s">
        <v>7</v>
      </c>
      <c r="C30" s="62">
        <f>C31</f>
        <v>0</v>
      </c>
      <c r="D30" s="61">
        <f>D31</f>
        <v>2036671000</v>
      </c>
      <c r="E30" s="2"/>
      <c r="G30" s="2"/>
    </row>
    <row r="31" spans="1:7" s="1" customFormat="1" ht="17.25" customHeight="1" x14ac:dyDescent="0.2">
      <c r="A31" s="28"/>
      <c r="B31" s="48" t="s">
        <v>28</v>
      </c>
      <c r="C31" s="46">
        <v>0</v>
      </c>
      <c r="D31" s="42">
        <v>2036671000</v>
      </c>
      <c r="E31" s="2"/>
      <c r="G31" s="2"/>
    </row>
    <row r="32" spans="1:7" s="1" customFormat="1" ht="17.25" customHeight="1" x14ac:dyDescent="0.2">
      <c r="A32" s="28"/>
      <c r="B32" s="29" t="s">
        <v>8</v>
      </c>
      <c r="C32" s="30">
        <f>SUM(C33:C35)</f>
        <v>11906883</v>
      </c>
      <c r="D32" s="23">
        <f>SUM(D33:D35)</f>
        <v>15447992000</v>
      </c>
      <c r="E32" s="2"/>
      <c r="G32" s="2"/>
    </row>
    <row r="33" spans="1:7" s="1" customFormat="1" ht="17.25" customHeight="1" x14ac:dyDescent="0.2">
      <c r="A33" s="28"/>
      <c r="B33" s="49" t="s">
        <v>29</v>
      </c>
      <c r="C33" s="46">
        <v>11906883</v>
      </c>
      <c r="D33" s="42">
        <v>129334340</v>
      </c>
      <c r="E33" s="2"/>
      <c r="G33" s="2"/>
    </row>
    <row r="34" spans="1:7" s="1" customFormat="1" ht="17.25" customHeight="1" x14ac:dyDescent="0.2">
      <c r="A34" s="28"/>
      <c r="B34" s="49" t="s">
        <v>30</v>
      </c>
      <c r="C34" s="46">
        <v>0</v>
      </c>
      <c r="D34" s="42">
        <v>13618657660</v>
      </c>
      <c r="E34" s="2"/>
      <c r="G34" s="2"/>
    </row>
    <row r="35" spans="1:7" s="1" customFormat="1" ht="17.25" customHeight="1" x14ac:dyDescent="0.2">
      <c r="A35" s="28"/>
      <c r="B35" s="49" t="s">
        <v>31</v>
      </c>
      <c r="C35" s="46">
        <v>0</v>
      </c>
      <c r="D35" s="42">
        <v>1700000000</v>
      </c>
      <c r="E35" s="2"/>
      <c r="G35" s="2"/>
    </row>
    <row r="36" spans="1:7" s="1" customFormat="1" ht="17.25" customHeight="1" x14ac:dyDescent="0.2">
      <c r="A36" s="28"/>
      <c r="B36" s="29" t="s">
        <v>9</v>
      </c>
      <c r="C36" s="30">
        <v>1008000</v>
      </c>
      <c r="D36" s="23">
        <f>D37+D38</f>
        <v>1296076</v>
      </c>
      <c r="E36" s="2"/>
      <c r="G36" s="2"/>
    </row>
    <row r="37" spans="1:7" s="1" customFormat="1" ht="17.25" customHeight="1" x14ac:dyDescent="0.2">
      <c r="A37" s="28"/>
      <c r="B37" s="48" t="s">
        <v>32</v>
      </c>
      <c r="C37" s="46">
        <v>0</v>
      </c>
      <c r="D37" s="42">
        <v>431946</v>
      </c>
      <c r="E37" s="2"/>
      <c r="G37" s="2"/>
    </row>
    <row r="38" spans="1:7" s="1" customFormat="1" ht="17.25" customHeight="1" x14ac:dyDescent="0.2">
      <c r="A38" s="28"/>
      <c r="B38" s="48" t="s">
        <v>33</v>
      </c>
      <c r="C38" s="46">
        <v>1008000</v>
      </c>
      <c r="D38" s="42">
        <v>864130</v>
      </c>
      <c r="E38" s="2"/>
      <c r="G38" s="2"/>
    </row>
    <row r="39" spans="1:7" s="1" customFormat="1" ht="17.25" customHeight="1" x14ac:dyDescent="0.2">
      <c r="A39" s="28"/>
      <c r="B39" s="6" t="s">
        <v>10</v>
      </c>
      <c r="C39" s="30">
        <v>1330106</v>
      </c>
      <c r="D39" s="23">
        <v>7190243733</v>
      </c>
      <c r="E39" s="2"/>
      <c r="G39" s="2"/>
    </row>
    <row r="40" spans="1:7" s="1" customFormat="1" ht="17.25" customHeight="1" x14ac:dyDescent="0.2">
      <c r="A40" s="28"/>
      <c r="B40" s="50" t="s">
        <v>34</v>
      </c>
      <c r="C40" s="46">
        <v>0</v>
      </c>
      <c r="D40" s="42">
        <v>7159217000</v>
      </c>
      <c r="E40" s="2"/>
      <c r="G40" s="2"/>
    </row>
    <row r="41" spans="1:7" s="1" customFormat="1" ht="17.25" customHeight="1" x14ac:dyDescent="0.2">
      <c r="A41" s="28"/>
      <c r="B41" s="50" t="s">
        <v>35</v>
      </c>
      <c r="C41" s="46">
        <v>0</v>
      </c>
      <c r="D41" s="42">
        <v>23086627</v>
      </c>
      <c r="E41" s="2"/>
      <c r="G41" s="2"/>
    </row>
    <row r="42" spans="1:7" s="1" customFormat="1" ht="17.25" customHeight="1" x14ac:dyDescent="0.2">
      <c r="A42" s="28"/>
      <c r="B42" s="50" t="s">
        <v>36</v>
      </c>
      <c r="C42" s="46">
        <v>721326</v>
      </c>
      <c r="D42" s="42">
        <v>721326</v>
      </c>
      <c r="E42" s="2"/>
      <c r="G42" s="2"/>
    </row>
    <row r="43" spans="1:7" s="1" customFormat="1" ht="17.25" customHeight="1" x14ac:dyDescent="0.2">
      <c r="A43" s="28"/>
      <c r="B43" s="50" t="s">
        <v>37</v>
      </c>
      <c r="C43" s="46">
        <v>608780</v>
      </c>
      <c r="D43" s="42">
        <v>608780</v>
      </c>
      <c r="E43" s="2"/>
      <c r="G43" s="2"/>
    </row>
    <row r="44" spans="1:7" s="1" customFormat="1" ht="17.25" customHeight="1" x14ac:dyDescent="0.2">
      <c r="A44" s="28"/>
      <c r="B44" s="50" t="s">
        <v>38</v>
      </c>
      <c r="C44" s="51">
        <v>0</v>
      </c>
      <c r="D44" s="42">
        <v>6610000</v>
      </c>
      <c r="E44" s="2"/>
      <c r="G44" s="2"/>
    </row>
    <row r="45" spans="1:7" s="1" customFormat="1" ht="17.25" customHeight="1" x14ac:dyDescent="0.2">
      <c r="A45" s="28"/>
      <c r="B45" s="6" t="s">
        <v>11</v>
      </c>
      <c r="C45" s="30">
        <v>0</v>
      </c>
      <c r="D45" s="23">
        <v>7346688</v>
      </c>
      <c r="E45" s="2"/>
      <c r="G45" s="2"/>
    </row>
    <row r="46" spans="1:7" ht="21" customHeight="1" thickBot="1" x14ac:dyDescent="0.25">
      <c r="A46" s="5"/>
      <c r="B46" s="31" t="s">
        <v>12</v>
      </c>
      <c r="C46" s="30">
        <v>0</v>
      </c>
      <c r="D46" s="23">
        <v>3474927</v>
      </c>
    </row>
    <row r="47" spans="1:7" s="1" customFormat="1" ht="17.25" customHeight="1" thickBot="1" x14ac:dyDescent="0.25">
      <c r="A47" s="64" t="s">
        <v>39</v>
      </c>
      <c r="B47" s="65"/>
      <c r="C47" s="7">
        <f>SUM(C20,C30,C32,C36,C39,C45,C46)</f>
        <v>14414886</v>
      </c>
      <c r="D47" s="7">
        <f>SUM(D20,D30,D32,D36,D39,D45,D46)</f>
        <v>24832487178</v>
      </c>
    </row>
  </sheetData>
  <mergeCells count="5">
    <mergeCell ref="A1:D1"/>
    <mergeCell ref="A12:B12"/>
    <mergeCell ref="A47:B47"/>
    <mergeCell ref="A16:D16"/>
    <mergeCell ref="A29:D29"/>
  </mergeCells>
  <phoneticPr fontId="1" type="noConversion"/>
  <printOptions horizontalCentered="1"/>
  <pageMargins left="0.59055118110236227" right="0.59055118110236227" top="0.59055118110236227" bottom="0.39370078740157483" header="0.51181102362204722" footer="0.51181102362204722"/>
  <pageSetup paperSize="9" scale="85" orientation="portrait" r:id="rId1"/>
  <headerFooter alignWithMargins="0">
    <oddHeader xml:space="preserve">&amp;RTabulka č. 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 - Fondy EU</vt:lpstr>
      <vt:lpstr>'SU - Fondy EU'!Oblast_tisku</vt:lpstr>
    </vt:vector>
  </TitlesOfParts>
  <Manager/>
  <Company>MD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 Krištofová, Ing.</dc:creator>
  <cp:keywords/>
  <dc:description/>
  <cp:lastModifiedBy>Novák Daniel Ing.</cp:lastModifiedBy>
  <cp:revision/>
  <dcterms:created xsi:type="dcterms:W3CDTF">2011-02-21T10:17:45Z</dcterms:created>
  <dcterms:modified xsi:type="dcterms:W3CDTF">2023-10-17T12:22:36Z</dcterms:modified>
  <cp:category/>
  <cp:contentStatus/>
</cp:coreProperties>
</file>