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Nt\o410\Odd. 413\Návrh rozpočtu\2025 - Návrh rozpočtu\PSP\"/>
    </mc:Choice>
  </mc:AlternateContent>
  <xr:revisionPtr revIDLastSave="0" documentId="13_ncr:1_{32756A69-9901-4DAD-A057-52561DCF632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2024" sheetId="1" r:id="rId1"/>
  </sheets>
  <definedNames>
    <definedName name="_xlnm.Print_Area" localSheetId="0">'2024'!$C$1:$G$35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E30" i="1"/>
  <c r="E17" i="1"/>
  <c r="E14" i="1"/>
  <c r="E10" i="1"/>
  <c r="E8" i="1"/>
  <c r="G11" i="1"/>
  <c r="G12" i="1"/>
  <c r="G13" i="1"/>
  <c r="G15" i="1"/>
  <c r="G16" i="1"/>
  <c r="G18" i="1"/>
  <c r="G19" i="1"/>
  <c r="G20" i="1"/>
  <c r="G21" i="1"/>
  <c r="G22" i="1"/>
  <c r="G23" i="1"/>
  <c r="G24" i="1"/>
  <c r="G25" i="1"/>
  <c r="G26" i="1"/>
  <c r="G27" i="1"/>
  <c r="G28" i="1"/>
  <c r="G29" i="1"/>
  <c r="G31" i="1"/>
  <c r="G32" i="1"/>
  <c r="G33" i="1"/>
  <c r="G34" i="1"/>
  <c r="G35" i="1"/>
  <c r="F10" i="1"/>
  <c r="G10" i="1" s="1"/>
  <c r="F14" i="1"/>
  <c r="D14" i="1"/>
  <c r="F17" i="1"/>
  <c r="G17" i="1" s="1"/>
  <c r="D17" i="1"/>
  <c r="F30" i="1"/>
  <c r="D30" i="1"/>
  <c r="D8" i="1" l="1"/>
  <c r="G30" i="1"/>
  <c r="G14" i="1"/>
  <c r="F8" i="1"/>
  <c r="G8" i="1" l="1"/>
</calcChain>
</file>

<file path=xl/sharedStrings.xml><?xml version="1.0" encoding="utf-8"?>
<sst xmlns="http://schemas.openxmlformats.org/spreadsheetml/2006/main" count="37" uniqueCount="37">
  <si>
    <t>Kapitola: 327 Ministerstvo dopravy</t>
  </si>
  <si>
    <t>Tabulka č. 9</t>
  </si>
  <si>
    <t>Neinvestiční transfery do zahraničí (v tis. Kč)</t>
  </si>
  <si>
    <t>v tis. Kč</t>
  </si>
  <si>
    <t>Organizace</t>
  </si>
  <si>
    <t>Neinvestiční transfery do zahraničí</t>
  </si>
  <si>
    <t>v tom:</t>
  </si>
  <si>
    <t>Transfery mezinár. vládním organiz. celkem, v tom:</t>
  </si>
  <si>
    <t>ESA - Volitelné programy ESA</t>
  </si>
  <si>
    <t>ESA  - Rámcový projekt</t>
  </si>
  <si>
    <t>Evropský ATM doprovolný fond (Ukrajina)</t>
  </si>
  <si>
    <t>Ostatní neinvestiční transfery do zahraničí, v tom:</t>
  </si>
  <si>
    <t>Členský příspěvek ESNC</t>
  </si>
  <si>
    <t>ROCET</t>
  </si>
  <si>
    <t xml:space="preserve">Členské příspěvky mezinár. vládním org., v tom: </t>
  </si>
  <si>
    <t>Projekt Transevropské železniční magistrály (TER)</t>
  </si>
  <si>
    <t>Dunajská komise (DC) - pozorovatel</t>
  </si>
  <si>
    <t>Mezinárodní námořní organizace (IMO)</t>
  </si>
  <si>
    <t>Mezinár. společnost pro řidičské zkoušky (CIECA)</t>
  </si>
  <si>
    <t>Mezinárodní organizace pro civilní letectví (ICAO)</t>
  </si>
  <si>
    <t>Evropská konference pro civilní letectví (ECAC)</t>
  </si>
  <si>
    <t>Mezivládní org. pro mezinár. železniční dopravu (OTIF)</t>
  </si>
  <si>
    <t>Světová silniční společnost (AIPCR/PIARC)</t>
  </si>
  <si>
    <t>Mezinárodní dopravní fórum (ITF)</t>
  </si>
  <si>
    <t>Organizace pro spolupráci železnic (OSJD)</t>
  </si>
  <si>
    <t>Konfederace organizací v oblasti siln. kontrol (CORTE)</t>
  </si>
  <si>
    <t>Transevropská dálnice sever-jih (TEM)</t>
  </si>
  <si>
    <t xml:space="preserve">Členské příspěvky mezinár. nevládním org., v tom: </t>
  </si>
  <si>
    <t>Stálé mezinár.sdružení plavebních kongresů (AIPCN/PIANC)</t>
  </si>
  <si>
    <t>Evropské seskupení územní spolupráce (ESUS)</t>
  </si>
  <si>
    <t>Inteligentní dopravní systémy-Evropa (ERTICO)</t>
  </si>
  <si>
    <t>Inland Waterways International (IWI)</t>
  </si>
  <si>
    <t>International Navigation Europe (INE)</t>
  </si>
  <si>
    <t>Skutečnost            k 31.12.2023</t>
  </si>
  <si>
    <t xml:space="preserve">Schválený rozpočet 2024 </t>
  </si>
  <si>
    <t>Návrh rozpočtu 2025</t>
  </si>
  <si>
    <t>Index 2025/2024   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</si>
</sst>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6" x14ac:knownFonts="1">
    <font>
      <sz val="10"/>
      <name val="Arial CE"/>
      <charset val="238"/>
    </font>
    <font>
      <sz val="9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sz val="9"/>
      <name val="Times New Roman"/>
      <family val="1"/>
      <charset val="238"/>
    </font>
    <font>
      <b/>
      <sz val="10"/>
      <name val="Arial CE"/>
      <charset val="238"/>
    </font>
    <font>
      <b/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10"/>
      <color rgb="FFFF0000"/>
      <name val="Arial CE"/>
      <charset val="238"/>
    </font>
    <font>
      <sz val="9"/>
      <color rgb="FFFF0000"/>
      <name val="Times New Roman CE"/>
      <family val="1"/>
      <charset val="238"/>
    </font>
    <font>
      <b/>
      <sz val="10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sz val="1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3" fillId="2" borderId="3" xfId="0" applyFont="1" applyFill="1" applyBorder="1"/>
    <xf numFmtId="0" fontId="3" fillId="2" borderId="4" xfId="0" applyFont="1" applyFill="1" applyBorder="1"/>
    <xf numFmtId="0" fontId="3" fillId="0" borderId="4" xfId="0" applyFont="1" applyBorder="1"/>
    <xf numFmtId="0" fontId="0" fillId="3" borderId="0" xfId="0" applyFill="1"/>
    <xf numFmtId="0" fontId="5" fillId="3" borderId="0" xfId="0" applyFont="1" applyFill="1"/>
    <xf numFmtId="0" fontId="3" fillId="4" borderId="4" xfId="0" applyFont="1" applyFill="1" applyBorder="1"/>
    <xf numFmtId="0" fontId="1" fillId="4" borderId="4" xfId="0" applyFont="1" applyFill="1" applyBorder="1" applyAlignment="1">
      <alignment wrapText="1"/>
    </xf>
    <xf numFmtId="0" fontId="5" fillId="0" borderId="0" xfId="0" applyFont="1"/>
    <xf numFmtId="0" fontId="3" fillId="5" borderId="4" xfId="0" applyFont="1" applyFill="1" applyBorder="1"/>
    <xf numFmtId="0" fontId="1" fillId="5" borderId="4" xfId="0" applyFont="1" applyFill="1" applyBorder="1" applyAlignment="1">
      <alignment wrapText="1"/>
    </xf>
    <xf numFmtId="0" fontId="3" fillId="6" borderId="4" xfId="0" applyFont="1" applyFill="1" applyBorder="1"/>
    <xf numFmtId="0" fontId="1" fillId="6" borderId="4" xfId="0" applyFont="1" applyFill="1" applyBorder="1" applyAlignment="1">
      <alignment wrapText="1"/>
    </xf>
    <xf numFmtId="0" fontId="1" fillId="3" borderId="0" xfId="0" applyFont="1" applyFill="1"/>
    <xf numFmtId="4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/>
    <xf numFmtId="3" fontId="3" fillId="0" borderId="4" xfId="0" applyNumberFormat="1" applyFont="1" applyBorder="1"/>
    <xf numFmtId="3" fontId="4" fillId="3" borderId="4" xfId="0" applyNumberFormat="1" applyFont="1" applyFill="1" applyBorder="1"/>
    <xf numFmtId="3" fontId="3" fillId="4" borderId="4" xfId="0" applyNumberFormat="1" applyFont="1" applyFill="1" applyBorder="1" applyAlignment="1">
      <alignment horizontal="right"/>
    </xf>
    <xf numFmtId="3" fontId="4" fillId="4" borderId="4" xfId="0" applyNumberFormat="1" applyFont="1" applyFill="1" applyBorder="1"/>
    <xf numFmtId="3" fontId="6" fillId="5" borderId="4" xfId="0" applyNumberFormat="1" applyFont="1" applyFill="1" applyBorder="1"/>
    <xf numFmtId="3" fontId="1" fillId="5" borderId="4" xfId="0" applyNumberFormat="1" applyFont="1" applyFill="1" applyBorder="1"/>
    <xf numFmtId="3" fontId="4" fillId="5" borderId="4" xfId="0" applyNumberFormat="1" applyFont="1" applyFill="1" applyBorder="1"/>
    <xf numFmtId="3" fontId="3" fillId="6" borderId="4" xfId="0" applyNumberFormat="1" applyFont="1" applyFill="1" applyBorder="1" applyAlignment="1">
      <alignment horizontal="right"/>
    </xf>
    <xf numFmtId="3" fontId="1" fillId="6" borderId="4" xfId="0" applyNumberFormat="1" applyFont="1" applyFill="1" applyBorder="1"/>
    <xf numFmtId="3" fontId="4" fillId="6" borderId="4" xfId="0" applyNumberFormat="1" applyFont="1" applyFill="1" applyBorder="1"/>
    <xf numFmtId="0" fontId="9" fillId="3" borderId="0" xfId="0" applyFont="1" applyFill="1"/>
    <xf numFmtId="0" fontId="11" fillId="3" borderId="0" xfId="0" applyFont="1" applyFill="1" applyAlignment="1">
      <alignment horizontal="left"/>
    </xf>
    <xf numFmtId="0" fontId="12" fillId="3" borderId="0" xfId="0" applyFont="1" applyFill="1"/>
    <xf numFmtId="3" fontId="10" fillId="2" borderId="4" xfId="0" applyNumberFormat="1" applyFont="1" applyFill="1" applyBorder="1"/>
    <xf numFmtId="0" fontId="13" fillId="3" borderId="0" xfId="0" applyFont="1" applyFill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3" fontId="4" fillId="7" borderId="0" xfId="0" applyNumberFormat="1" applyFont="1" applyFill="1"/>
    <xf numFmtId="3" fontId="3" fillId="0" borderId="8" xfId="0" applyNumberFormat="1" applyFont="1" applyBorder="1"/>
    <xf numFmtId="3" fontId="4" fillId="7" borderId="8" xfId="0" applyNumberFormat="1" applyFont="1" applyFill="1" applyBorder="1"/>
    <xf numFmtId="3" fontId="3" fillId="4" borderId="8" xfId="0" applyNumberFormat="1" applyFont="1" applyFill="1" applyBorder="1" applyAlignment="1">
      <alignment horizontal="right"/>
    </xf>
    <xf numFmtId="3" fontId="4" fillId="4" borderId="8" xfId="0" applyNumberFormat="1" applyFont="1" applyFill="1" applyBorder="1"/>
    <xf numFmtId="3" fontId="6" fillId="5" borderId="8" xfId="0" applyNumberFormat="1" applyFont="1" applyFill="1" applyBorder="1"/>
    <xf numFmtId="3" fontId="1" fillId="5" borderId="8" xfId="0" applyNumberFormat="1" applyFont="1" applyFill="1" applyBorder="1"/>
    <xf numFmtId="0" fontId="1" fillId="7" borderId="9" xfId="0" applyFont="1" applyFill="1" applyBorder="1" applyAlignment="1">
      <alignment wrapText="1"/>
    </xf>
    <xf numFmtId="0" fontId="1" fillId="7" borderId="4" xfId="0" applyFont="1" applyFill="1" applyBorder="1" applyAlignment="1">
      <alignment wrapText="1"/>
    </xf>
    <xf numFmtId="0" fontId="2" fillId="3" borderId="0" xfId="0" applyFont="1" applyFill="1"/>
    <xf numFmtId="0" fontId="0" fillId="3" borderId="0" xfId="0" applyFill="1" applyAlignment="1">
      <alignment horizontal="right"/>
    </xf>
    <xf numFmtId="0" fontId="7" fillId="3" borderId="0" xfId="0" applyFont="1" applyFill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8" fillId="5" borderId="4" xfId="0" applyNumberFormat="1" applyFont="1" applyFill="1" applyBorder="1"/>
    <xf numFmtId="3" fontId="4" fillId="5" borderId="10" xfId="0" applyNumberFormat="1" applyFont="1" applyFill="1" applyBorder="1"/>
    <xf numFmtId="3" fontId="8" fillId="6" borderId="4" xfId="0" applyNumberFormat="1" applyFont="1" applyFill="1" applyBorder="1" applyAlignment="1">
      <alignment horizontal="right"/>
    </xf>
    <xf numFmtId="3" fontId="8" fillId="9" borderId="4" xfId="0" applyNumberFormat="1" applyFont="1" applyFill="1" applyBorder="1"/>
  </cellXfs>
  <cellStyles count="3">
    <cellStyle name="Měna 2" xfId="2" xr:uid="{232666EF-A15B-4FFB-BD4B-7D1F750901D4}"/>
    <cellStyle name="Měna 3" xfId="1" xr:uid="{5D6882D2-69BF-43E3-BF93-0AA677E3E824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G35"/>
  <sheetViews>
    <sheetView tabSelected="1" topLeftCell="B1" workbookViewId="0">
      <selection activeCell="K17" sqref="K17"/>
    </sheetView>
  </sheetViews>
  <sheetFormatPr defaultRowHeight="12.75" x14ac:dyDescent="0.2"/>
  <cols>
    <col min="1" max="1" width="1.85546875" style="5" hidden="1" customWidth="1"/>
    <col min="2" max="2" width="1.85546875" style="5" customWidth="1"/>
    <col min="3" max="3" width="45.85546875" style="5" customWidth="1"/>
    <col min="4" max="4" width="13" style="5" customWidth="1"/>
    <col min="5" max="6" width="12.85546875" style="5" customWidth="1"/>
    <col min="7" max="7" width="9.42578125" style="5" customWidth="1"/>
    <col min="8" max="16384" width="9.140625" style="5"/>
  </cols>
  <sheetData>
    <row r="1" spans="1:7" x14ac:dyDescent="0.2">
      <c r="A1"/>
      <c r="C1" s="5" t="s">
        <v>0</v>
      </c>
      <c r="D1" s="14"/>
      <c r="E1" s="14"/>
      <c r="F1" s="43" t="s">
        <v>1</v>
      </c>
      <c r="G1" s="43"/>
    </row>
    <row r="2" spans="1:7" ht="15.75" x14ac:dyDescent="0.25">
      <c r="A2" s="1"/>
      <c r="B2" s="42"/>
      <c r="C2" s="28"/>
      <c r="D2" s="27"/>
      <c r="E2" s="27"/>
      <c r="F2" s="27"/>
      <c r="G2" s="27"/>
    </row>
    <row r="3" spans="1:7" ht="18.75" x14ac:dyDescent="0.3">
      <c r="A3"/>
      <c r="C3" s="44" t="s">
        <v>2</v>
      </c>
      <c r="D3" s="44"/>
      <c r="E3" s="44"/>
      <c r="F3" s="44"/>
      <c r="G3" s="44"/>
    </row>
    <row r="4" spans="1:7" ht="13.5" thickBot="1" x14ac:dyDescent="0.25">
      <c r="A4"/>
      <c r="C4" s="27"/>
      <c r="D4" s="29"/>
      <c r="E4" s="29"/>
      <c r="F4" s="29"/>
      <c r="G4" s="31" t="s">
        <v>3</v>
      </c>
    </row>
    <row r="5" spans="1:7" x14ac:dyDescent="0.2">
      <c r="A5"/>
      <c r="C5" s="48" t="s">
        <v>4</v>
      </c>
      <c r="D5" s="45" t="s">
        <v>33</v>
      </c>
      <c r="E5" s="45" t="s">
        <v>34</v>
      </c>
      <c r="F5" s="45" t="s">
        <v>35</v>
      </c>
      <c r="G5" s="51" t="s">
        <v>36</v>
      </c>
    </row>
    <row r="6" spans="1:7" x14ac:dyDescent="0.2">
      <c r="A6"/>
      <c r="C6" s="49"/>
      <c r="D6" s="46"/>
      <c r="E6" s="46"/>
      <c r="F6" s="46"/>
      <c r="G6" s="52"/>
    </row>
    <row r="7" spans="1:7" ht="13.5" thickBot="1" x14ac:dyDescent="0.25">
      <c r="A7"/>
      <c r="C7" s="50"/>
      <c r="D7" s="47"/>
      <c r="E7" s="47"/>
      <c r="F7" s="47"/>
      <c r="G7" s="53"/>
    </row>
    <row r="8" spans="1:7" ht="13.5" thickBot="1" x14ac:dyDescent="0.25">
      <c r="A8"/>
      <c r="C8" s="2" t="s">
        <v>5</v>
      </c>
      <c r="D8" s="16">
        <f>D10+D14+D17+D30</f>
        <v>1189398.7274500001</v>
      </c>
      <c r="E8" s="16">
        <f t="shared" ref="E8" si="0">E10+E14+E17+E30</f>
        <v>1221146</v>
      </c>
      <c r="F8" s="16">
        <f t="shared" ref="F8" si="1">F10+F14+F17+F30</f>
        <v>1221466</v>
      </c>
      <c r="G8" s="15">
        <f>IFERROR(F8/E8*100," x")</f>
        <v>100.02620489278104</v>
      </c>
    </row>
    <row r="9" spans="1:7" ht="13.5" thickBot="1" x14ac:dyDescent="0.25">
      <c r="A9"/>
      <c r="C9" s="3" t="s">
        <v>6</v>
      </c>
      <c r="D9" s="30"/>
      <c r="E9" s="30"/>
      <c r="F9" s="30"/>
      <c r="G9" s="32"/>
    </row>
    <row r="10" spans="1:7" ht="13.5" thickBot="1" x14ac:dyDescent="0.25">
      <c r="A10"/>
      <c r="C10" s="4" t="s">
        <v>7</v>
      </c>
      <c r="D10" s="34">
        <f>SUM(D11:D13)</f>
        <v>1171466.1400000001</v>
      </c>
      <c r="E10" s="17">
        <f t="shared" ref="E10" si="2">SUM(E11:E13)</f>
        <v>1205000</v>
      </c>
      <c r="F10" s="17">
        <f t="shared" ref="F10" si="3">SUM(F11:F13)</f>
        <v>1205000</v>
      </c>
      <c r="G10" s="15">
        <f t="shared" ref="G10:G35" si="4">IFERROR(F10/E10*100," x")</f>
        <v>100</v>
      </c>
    </row>
    <row r="11" spans="1:7" ht="13.5" thickBot="1" x14ac:dyDescent="0.25">
      <c r="C11" s="40" t="s">
        <v>8</v>
      </c>
      <c r="D11" s="35">
        <v>828671.64</v>
      </c>
      <c r="E11" s="18">
        <v>830000</v>
      </c>
      <c r="F11" s="18">
        <v>830000</v>
      </c>
      <c r="G11" s="32">
        <f t="shared" si="4"/>
        <v>100</v>
      </c>
    </row>
    <row r="12" spans="1:7" ht="13.5" thickBot="1" x14ac:dyDescent="0.25">
      <c r="C12" s="41" t="s">
        <v>9</v>
      </c>
      <c r="D12" s="35">
        <v>342794.5</v>
      </c>
      <c r="E12" s="18">
        <v>375000</v>
      </c>
      <c r="F12" s="18">
        <v>375000</v>
      </c>
      <c r="G12" s="32">
        <f t="shared" si="4"/>
        <v>100</v>
      </c>
    </row>
    <row r="13" spans="1:7" ht="13.5" thickBot="1" x14ac:dyDescent="0.25">
      <c r="C13" s="41" t="s">
        <v>10</v>
      </c>
      <c r="D13" s="33">
        <v>0</v>
      </c>
      <c r="E13" s="18">
        <v>0</v>
      </c>
      <c r="F13" s="18">
        <v>0</v>
      </c>
      <c r="G13" s="32" t="str">
        <f t="shared" si="4"/>
        <v xml:space="preserve"> x</v>
      </c>
    </row>
    <row r="14" spans="1:7" s="6" customFormat="1" ht="13.5" thickBot="1" x14ac:dyDescent="0.25">
      <c r="C14" s="7" t="s">
        <v>11</v>
      </c>
      <c r="D14" s="36">
        <f>SUM(D15:D16)</f>
        <v>3484</v>
      </c>
      <c r="E14" s="19">
        <f>SUM(E15:E16)</f>
        <v>0</v>
      </c>
      <c r="F14" s="19">
        <f>SUM(F15:F16)</f>
        <v>0</v>
      </c>
      <c r="G14" s="15" t="str">
        <f t="shared" si="4"/>
        <v xml:space="preserve"> x</v>
      </c>
    </row>
    <row r="15" spans="1:7" ht="13.5" thickBot="1" x14ac:dyDescent="0.25">
      <c r="C15" s="8" t="s">
        <v>12</v>
      </c>
      <c r="D15" s="37">
        <v>0</v>
      </c>
      <c r="E15" s="20">
        <v>0</v>
      </c>
      <c r="F15" s="20">
        <v>0</v>
      </c>
      <c r="G15" s="32" t="str">
        <f t="shared" si="4"/>
        <v xml:space="preserve"> x</v>
      </c>
    </row>
    <row r="16" spans="1:7" ht="13.5" thickBot="1" x14ac:dyDescent="0.25">
      <c r="C16" s="8" t="s">
        <v>13</v>
      </c>
      <c r="D16" s="37">
        <v>3484</v>
      </c>
      <c r="E16" s="20">
        <v>0</v>
      </c>
      <c r="F16" s="20">
        <v>0</v>
      </c>
      <c r="G16" s="32" t="str">
        <f t="shared" si="4"/>
        <v xml:space="preserve"> x</v>
      </c>
    </row>
    <row r="17" spans="1:7" s="6" customFormat="1" ht="13.5" thickBot="1" x14ac:dyDescent="0.25">
      <c r="A17" s="9"/>
      <c r="C17" s="10" t="s">
        <v>14</v>
      </c>
      <c r="D17" s="38">
        <f>SUM(D18:D29)</f>
        <v>13709.71369</v>
      </c>
      <c r="E17" s="21">
        <f t="shared" ref="E17" si="5">SUM(E18:E29)</f>
        <v>15124</v>
      </c>
      <c r="F17" s="21">
        <f t="shared" ref="F17" si="6">SUM(F18:F29)</f>
        <v>15444</v>
      </c>
      <c r="G17" s="15">
        <f t="shared" si="4"/>
        <v>102.11584236974345</v>
      </c>
    </row>
    <row r="18" spans="1:7" ht="13.5" thickBot="1" x14ac:dyDescent="0.25">
      <c r="A18"/>
      <c r="C18" s="11" t="s">
        <v>15</v>
      </c>
      <c r="D18" s="39">
        <v>223.71</v>
      </c>
      <c r="E18" s="22">
        <v>249</v>
      </c>
      <c r="F18" s="22">
        <v>249</v>
      </c>
      <c r="G18" s="32">
        <f t="shared" si="4"/>
        <v>100</v>
      </c>
    </row>
    <row r="19" spans="1:7" ht="13.5" thickBot="1" x14ac:dyDescent="0.25">
      <c r="A19"/>
      <c r="C19" s="11" t="s">
        <v>16</v>
      </c>
      <c r="D19" s="54">
        <v>391.37178</v>
      </c>
      <c r="E19" s="22">
        <v>660</v>
      </c>
      <c r="F19" s="22">
        <v>660</v>
      </c>
      <c r="G19" s="32">
        <f t="shared" si="4"/>
        <v>100</v>
      </c>
    </row>
    <row r="20" spans="1:7" ht="13.5" thickBot="1" x14ac:dyDescent="0.25">
      <c r="A20"/>
      <c r="C20" s="11" t="s">
        <v>17</v>
      </c>
      <c r="D20" s="54">
        <v>848.25423000000001</v>
      </c>
      <c r="E20" s="23">
        <v>950</v>
      </c>
      <c r="F20" s="23">
        <v>990</v>
      </c>
      <c r="G20" s="32">
        <f t="shared" si="4"/>
        <v>104.21052631578947</v>
      </c>
    </row>
    <row r="21" spans="1:7" ht="13.5" thickBot="1" x14ac:dyDescent="0.25">
      <c r="A21"/>
      <c r="C21" s="11" t="s">
        <v>18</v>
      </c>
      <c r="D21" s="23">
        <v>281.31756000000001</v>
      </c>
      <c r="E21" s="22">
        <v>300</v>
      </c>
      <c r="F21" s="22">
        <v>330</v>
      </c>
      <c r="G21" s="32">
        <f t="shared" si="4"/>
        <v>110.00000000000001</v>
      </c>
    </row>
    <row r="22" spans="1:7" ht="13.5" thickBot="1" x14ac:dyDescent="0.25">
      <c r="A22"/>
      <c r="C22" s="11" t="s">
        <v>19</v>
      </c>
      <c r="D22" s="54">
        <v>4451.5352599999997</v>
      </c>
      <c r="E22" s="23">
        <v>5100</v>
      </c>
      <c r="F22" s="23">
        <v>5100</v>
      </c>
      <c r="G22" s="32">
        <f t="shared" si="4"/>
        <v>100</v>
      </c>
    </row>
    <row r="23" spans="1:7" ht="13.5" thickBot="1" x14ac:dyDescent="0.25">
      <c r="A23"/>
      <c r="C23" s="11" t="s">
        <v>20</v>
      </c>
      <c r="D23" s="23">
        <v>820.89029000000005</v>
      </c>
      <c r="E23" s="23">
        <v>960</v>
      </c>
      <c r="F23" s="23">
        <v>960</v>
      </c>
      <c r="G23" s="32">
        <f t="shared" si="4"/>
        <v>100</v>
      </c>
    </row>
    <row r="24" spans="1:7" ht="13.5" thickBot="1" x14ac:dyDescent="0.25">
      <c r="A24"/>
      <c r="C24" s="11" t="s">
        <v>21</v>
      </c>
      <c r="D24" s="23">
        <v>2304.3175099999999</v>
      </c>
      <c r="E24" s="23">
        <v>2300</v>
      </c>
      <c r="F24" s="23">
        <v>2300</v>
      </c>
      <c r="G24" s="32">
        <f t="shared" si="4"/>
        <v>100</v>
      </c>
    </row>
    <row r="25" spans="1:7" ht="13.5" thickBot="1" x14ac:dyDescent="0.25">
      <c r="A25"/>
      <c r="C25" s="11" t="s">
        <v>22</v>
      </c>
      <c r="D25" s="23">
        <v>230.61359999999999</v>
      </c>
      <c r="E25" s="22">
        <v>0</v>
      </c>
      <c r="F25" s="22">
        <v>260</v>
      </c>
      <c r="G25" s="32" t="str">
        <f t="shared" si="4"/>
        <v xml:space="preserve"> x</v>
      </c>
    </row>
    <row r="26" spans="1:7" ht="13.5" thickBot="1" x14ac:dyDescent="0.25">
      <c r="A26"/>
      <c r="C26" s="11" t="s">
        <v>23</v>
      </c>
      <c r="D26" s="22">
        <v>1495.7859900000001</v>
      </c>
      <c r="E26" s="23">
        <v>1800</v>
      </c>
      <c r="F26" s="23">
        <v>1800</v>
      </c>
      <c r="G26" s="32">
        <f t="shared" si="4"/>
        <v>100</v>
      </c>
    </row>
    <row r="27" spans="1:7" ht="13.5" thickBot="1" x14ac:dyDescent="0.25">
      <c r="A27"/>
      <c r="C27" s="11" t="s">
        <v>24</v>
      </c>
      <c r="D27" s="23">
        <v>2414.7134700000001</v>
      </c>
      <c r="E27" s="23">
        <v>2500</v>
      </c>
      <c r="F27" s="23">
        <v>2500</v>
      </c>
      <c r="G27" s="32">
        <f t="shared" si="4"/>
        <v>100</v>
      </c>
    </row>
    <row r="28" spans="1:7" ht="13.5" thickBot="1" x14ac:dyDescent="0.25">
      <c r="A28"/>
      <c r="C28" s="11" t="s">
        <v>25</v>
      </c>
      <c r="D28" s="23">
        <v>83.524000000000001</v>
      </c>
      <c r="E28" s="23">
        <v>90</v>
      </c>
      <c r="F28" s="23">
        <v>80</v>
      </c>
      <c r="G28" s="32">
        <f t="shared" si="4"/>
        <v>88.888888888888886</v>
      </c>
    </row>
    <row r="29" spans="1:7" ht="13.5" thickBot="1" x14ac:dyDescent="0.25">
      <c r="A29"/>
      <c r="C29" s="11" t="s">
        <v>26</v>
      </c>
      <c r="D29" s="55">
        <v>163.68</v>
      </c>
      <c r="E29" s="22">
        <v>215</v>
      </c>
      <c r="F29" s="22">
        <v>215</v>
      </c>
      <c r="G29" s="32">
        <f t="shared" si="4"/>
        <v>100</v>
      </c>
    </row>
    <row r="30" spans="1:7" ht="13.5" thickBot="1" x14ac:dyDescent="0.25">
      <c r="A30"/>
      <c r="C30" s="12" t="s">
        <v>27</v>
      </c>
      <c r="D30" s="24">
        <f>SUM(D31:D35)</f>
        <v>738.87375999999995</v>
      </c>
      <c r="E30" s="24">
        <f>SUM(E31:E35)</f>
        <v>1022</v>
      </c>
      <c r="F30" s="24">
        <f>SUM(F31:F35)</f>
        <v>1022</v>
      </c>
      <c r="G30" s="15">
        <f t="shared" si="4"/>
        <v>100</v>
      </c>
    </row>
    <row r="31" spans="1:7" ht="13.5" thickBot="1" x14ac:dyDescent="0.25">
      <c r="A31"/>
      <c r="C31" s="13" t="s">
        <v>28</v>
      </c>
      <c r="D31" s="56">
        <v>46.878699999999995</v>
      </c>
      <c r="E31" s="25">
        <v>80</v>
      </c>
      <c r="F31" s="25">
        <v>80</v>
      </c>
      <c r="G31" s="32">
        <f t="shared" si="4"/>
        <v>100</v>
      </c>
    </row>
    <row r="32" spans="1:7" ht="13.5" thickBot="1" x14ac:dyDescent="0.25">
      <c r="A32"/>
      <c r="C32" s="13" t="s">
        <v>29</v>
      </c>
      <c r="D32" s="25">
        <v>47.606000000000002</v>
      </c>
      <c r="E32" s="26">
        <v>60</v>
      </c>
      <c r="F32" s="26">
        <v>60</v>
      </c>
      <c r="G32" s="32">
        <f t="shared" si="4"/>
        <v>100</v>
      </c>
    </row>
    <row r="33" spans="1:7" ht="13.5" thickBot="1" x14ac:dyDescent="0.25">
      <c r="A33"/>
      <c r="C33" s="13" t="s">
        <v>30</v>
      </c>
      <c r="D33" s="56">
        <v>404.84906000000001</v>
      </c>
      <c r="E33" s="26">
        <v>600</v>
      </c>
      <c r="F33" s="26">
        <v>600</v>
      </c>
      <c r="G33" s="32">
        <f t="shared" si="4"/>
        <v>100</v>
      </c>
    </row>
    <row r="34" spans="1:7" ht="13.5" thickBot="1" x14ac:dyDescent="0.25">
      <c r="A34"/>
      <c r="C34" s="13" t="s">
        <v>31</v>
      </c>
      <c r="D34" s="56">
        <v>2.02</v>
      </c>
      <c r="E34" s="26">
        <v>2</v>
      </c>
      <c r="F34" s="26">
        <v>2</v>
      </c>
      <c r="G34" s="32">
        <f t="shared" si="4"/>
        <v>100</v>
      </c>
    </row>
    <row r="35" spans="1:7" ht="13.5" thickBot="1" x14ac:dyDescent="0.25">
      <c r="C35" s="13" t="s">
        <v>32</v>
      </c>
      <c r="D35" s="57">
        <v>237.52</v>
      </c>
      <c r="E35" s="26">
        <v>280</v>
      </c>
      <c r="F35" s="26">
        <v>280</v>
      </c>
      <c r="G35" s="32">
        <f t="shared" si="4"/>
        <v>100</v>
      </c>
    </row>
  </sheetData>
  <mergeCells count="7">
    <mergeCell ref="F1:G1"/>
    <mergeCell ref="C3:G3"/>
    <mergeCell ref="D5:D7"/>
    <mergeCell ref="C5:C7"/>
    <mergeCell ref="E5:E7"/>
    <mergeCell ref="F5:F7"/>
    <mergeCell ref="G5:G7"/>
  </mergeCells>
  <pageMargins left="0.70866141732283472" right="0.70866141732283472" top="0.78740157480314965" bottom="0.78740157480314965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2024</vt:lpstr>
      <vt:lpstr>'2024'!Oblast_tisku</vt:lpstr>
    </vt:vector>
  </TitlesOfParts>
  <Manager/>
  <Company>MD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Peťovská Martina Ing.</dc:creator>
  <cp:keywords/>
  <dc:description/>
  <cp:lastModifiedBy>Vrkoslav Marcel Ing.</cp:lastModifiedBy>
  <cp:revision/>
  <cp:lastPrinted>2023-10-16T12:44:38Z</cp:lastPrinted>
  <dcterms:created xsi:type="dcterms:W3CDTF">2021-09-27T14:10:40Z</dcterms:created>
  <dcterms:modified xsi:type="dcterms:W3CDTF">2024-10-14T16:59:55Z</dcterms:modified>
  <cp:category/>
  <cp:contentStatus/>
</cp:coreProperties>
</file>