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NT.MDCR.CZ\DATAUSERS$\pavol.baran\Desktop\Covid bus\Finální\"/>
    </mc:Choice>
  </mc:AlternateContent>
  <bookViews>
    <workbookView xWindow="0" yWindow="0" windowWidth="19200" windowHeight="7065" activeTab="1"/>
  </bookViews>
  <sheets>
    <sheet name="ŽÁDOST COVID BUS (LIST 1)" sheetId="1" r:id="rId1"/>
    <sheet name="SEZNAM VOZIDEL (LIST2)" sheetId="2" r:id="rId2"/>
  </sheets>
  <definedNames>
    <definedName name="euro2">'SEZNAM VOZIDEL (LIST2)'!$L$3</definedName>
    <definedName name="Z_85EB8FDF_49E0_40DA_AE7D_DDA527FDF04A_.wvu.Cols" localSheetId="1" hidden="1">'SEZNAM VOZIDEL (LIST2)'!$K:$L</definedName>
    <definedName name="Z_A55C56CF_94EF_41C6_9590_835F503DA385_.wvu.Cols" localSheetId="1" hidden="1">'SEZNAM VOZIDEL (LIST2)'!$K:$L</definedName>
    <definedName name="Z_D677089D_7DFD_4BA0_81F6_05617C039602_.wvu.Cols" localSheetId="1" hidden="1">'SEZNAM VOZIDEL (LIST2)'!$K:$L</definedName>
    <definedName name="Z_E5DF41CB_0470_4764_BE31_741999F97BF9_.wvu.Cols" localSheetId="1" hidden="1">'SEZNAM VOZIDEL (LIST2)'!$K:$L</definedName>
    <definedName name="Z_F8EA8D70_7C33_4FF4_A278_DC6C02B979FF_.wvu.Cols" localSheetId="1" hidden="1">'SEZNAM VOZIDEL (LIST2)'!$K:$L</definedName>
    <definedName name="Z_FFD42829_7CFF_444F_831E_F6D416C333A0_.wvu.Cols" localSheetId="1" hidden="1">'SEZNAM VOZIDEL (LIST2)'!$K:$L</definedName>
  </definedNames>
  <calcPr calcId="162913"/>
  <customWorkbookViews>
    <customWorkbookView name="Baran Pavol Mgr. – osobní zobrazení" guid="{A55C56CF-94EF-41C6-9590-835F503DA385}" mergeInterval="0" personalView="1" maximized="1" xWindow="-8" yWindow="-8" windowWidth="1936" windowHeight="1056" activeSheetId="2"/>
    <customWorkbookView name="Šefrnová Klára Mgr. – osobní zobrazení" guid="{D677089D-7DFD-4BA0-81F6-05617C039602}" mergeInterval="0" personalView="1" windowWidth="1920" windowHeight="1020" activeSheetId="1"/>
    <customWorkbookView name="Vojtěch Hromíř – osobní zobrazení" guid="{85EB8FDF-49E0-40DA-AE7D-DDA527FDF04A}" mergeInterval="0" personalView="1" maximized="1" xWindow="-11" yWindow="-11" windowWidth="1942" windowHeight="1042" activeSheetId="1"/>
    <customWorkbookView name="Čoček Tomáš Ing. Ph.D. – osobní zobrazení" guid="{FFD42829-7CFF-444F-831E-F6D416C333A0}" mergeInterval="0" personalView="1" maximized="1" xWindow="-11" yWindow="-11" windowWidth="1942" windowHeight="1042" activeSheetId="1" showComments="commIndAndComment"/>
    <customWorkbookView name="Korman Horáčková Věra Mgr. – osobní zobrazení" guid="{E5DF41CB-0470-4764-BE31-741999F97BF9}" mergeInterval="0" personalView="1" maximized="1" xWindow="-8" yWindow="-8" windowWidth="1936" windowHeight="1176" activeSheetId="1"/>
    <customWorkbookView name="Mařík Petr Mgr. – osobní zobrazení" guid="{F8EA8D70-7C33-4FF4-A278-DC6C02B979FF}" mergeInterval="0" personalView="1" xWindow="146" yWindow="467" windowWidth="1108" windowHeight="969" activeSheetId="1" showComments="commIndAndComment"/>
  </customWorkbookViews>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2" l="1"/>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H27" i="2" l="1"/>
  <c r="H28" i="2"/>
  <c r="H29" i="2"/>
  <c r="H30" i="2"/>
  <c r="H31" i="2"/>
  <c r="H32" i="2"/>
  <c r="H33" i="2"/>
  <c r="H34" i="2"/>
  <c r="H35" i="2"/>
  <c r="H36" i="2"/>
  <c r="H37" i="2"/>
  <c r="H38" i="2"/>
  <c r="H39" i="2"/>
  <c r="H40" i="2"/>
  <c r="H41" i="2"/>
  <c r="H42" i="2"/>
  <c r="H43" i="2"/>
  <c r="H44" i="2"/>
  <c r="H45" i="2"/>
  <c r="H46" i="2"/>
  <c r="H47" i="2"/>
  <c r="H48" i="2"/>
  <c r="H49" i="2"/>
  <c r="H50" i="2"/>
  <c r="H51" i="2"/>
  <c r="H52" i="2"/>
  <c r="H4" i="2"/>
  <c r="H5" i="2"/>
  <c r="I5" i="2" s="1"/>
  <c r="H6" i="2"/>
  <c r="H7" i="2"/>
  <c r="H8" i="2"/>
  <c r="H9" i="2"/>
  <c r="H10" i="2"/>
  <c r="H11" i="2"/>
  <c r="H12" i="2"/>
  <c r="H13" i="2"/>
  <c r="H14" i="2"/>
  <c r="H15" i="2"/>
  <c r="H16" i="2"/>
  <c r="H17" i="2"/>
  <c r="H18" i="2"/>
  <c r="H19" i="2"/>
  <c r="H20" i="2"/>
  <c r="H21" i="2"/>
  <c r="H22" i="2"/>
  <c r="H23" i="2"/>
  <c r="H24" i="2"/>
  <c r="H25" i="2"/>
  <c r="H26" i="2"/>
  <c r="H3" i="2"/>
  <c r="I3" i="2" s="1"/>
  <c r="I53" i="2" l="1"/>
  <c r="B26" i="1" s="1"/>
</calcChain>
</file>

<file path=xl/sharedStrings.xml><?xml version="1.0" encoding="utf-8"?>
<sst xmlns="http://schemas.openxmlformats.org/spreadsheetml/2006/main" count="54" uniqueCount="54">
  <si>
    <t>Formulář žádosti COVID BUS</t>
  </si>
  <si>
    <t xml:space="preserve">PŘÍJEMCE dotace (žadatel): </t>
  </si>
  <si>
    <t>COVID BUS</t>
  </si>
  <si>
    <t xml:space="preserve">POSKYTOVATEL dotace:
</t>
  </si>
  <si>
    <t>Česká republika – Ministerstvo dopravy
nábř. Ludvíka Svobody 1222/12
110 15   Praha 1</t>
  </si>
  <si>
    <t>Maximální možná výše podpory na autobus</t>
  </si>
  <si>
    <t>Čestně prohlašuji, že:</t>
  </si>
  <si>
    <t>EURO2</t>
  </si>
  <si>
    <t>EURO3</t>
  </si>
  <si>
    <t>EURO4</t>
  </si>
  <si>
    <t>EURO5</t>
  </si>
  <si>
    <t>EURO6</t>
  </si>
  <si>
    <t>EUROx</t>
  </si>
  <si>
    <r>
      <rPr>
        <b/>
        <sz val="14"/>
        <color theme="1"/>
        <rFont val="Times New Roman"/>
        <family val="1"/>
        <charset val="238"/>
      </rPr>
      <t>Provozován žadatelem od</t>
    </r>
    <r>
      <rPr>
        <sz val="11"/>
        <color theme="1"/>
        <rFont val="Times New Roman"/>
        <family val="1"/>
        <charset val="238"/>
      </rPr>
      <t xml:space="preserve">
</t>
    </r>
    <r>
      <rPr>
        <i/>
        <sz val="11"/>
        <color theme="1"/>
        <rFont val="Times New Roman"/>
        <family val="1"/>
        <charset val="238"/>
      </rPr>
      <t>(Upravit pokud začalo provozování později)</t>
    </r>
  </si>
  <si>
    <r>
      <rPr>
        <b/>
        <sz val="14"/>
        <color theme="1"/>
        <rFont val="Times New Roman"/>
        <family val="1"/>
        <charset val="238"/>
      </rPr>
      <t>Provozován žadatelem do</t>
    </r>
    <r>
      <rPr>
        <sz val="11"/>
        <color theme="1"/>
        <rFont val="Times New Roman"/>
        <family val="1"/>
        <charset val="238"/>
      </rPr>
      <t xml:space="preserve"> 
</t>
    </r>
    <r>
      <rPr>
        <i/>
        <sz val="11"/>
        <color theme="1"/>
        <rFont val="Times New Roman"/>
        <family val="1"/>
        <charset val="238"/>
      </rPr>
      <t>(Upravit pokud skončilo provozování dříve)</t>
    </r>
  </si>
  <si>
    <t>Specifikace autobusu, na který je žádáno o dotaci:</t>
  </si>
  <si>
    <t>NE</t>
  </si>
  <si>
    <t>ANO</t>
  </si>
  <si>
    <t>Výše podpory na sedačku a den</t>
  </si>
  <si>
    <t>Vozidlo
č.</t>
  </si>
  <si>
    <t>Celkem maximální podpora:</t>
  </si>
  <si>
    <t xml:space="preserve"> Počet listů</t>
  </si>
  <si>
    <t>Příloha</t>
  </si>
  <si>
    <t xml:space="preserve">Čestně prohlašuji, že u všech příloh, u nichž se jedná o prosté kopie, se tyto kopie shodují s originály. </t>
  </si>
  <si>
    <r>
      <rPr>
        <b/>
        <sz val="14"/>
        <color theme="1"/>
        <rFont val="Times New Roman"/>
        <family val="1"/>
        <charset val="238"/>
      </rPr>
      <t xml:space="preserve">Registrační značka </t>
    </r>
    <r>
      <rPr>
        <sz val="11"/>
        <color theme="1"/>
        <rFont val="Times New Roman"/>
        <family val="1"/>
        <charset val="238"/>
      </rPr>
      <t xml:space="preserve">
</t>
    </r>
    <r>
      <rPr>
        <i/>
        <sz val="11"/>
        <color theme="1"/>
        <rFont val="Times New Roman"/>
        <family val="1"/>
        <charset val="238"/>
      </rPr>
      <t>(v případě změny RZ uvěďte do jednoho okénka všechny RZ od 12/2019 do 30/06/2020)</t>
    </r>
  </si>
  <si>
    <t>Název podpory :</t>
  </si>
  <si>
    <t xml:space="preserve"> Je-li žadatel o dotaci právnickou osobou, informaci o identifikaci:
1. osob jednajících jeho jménem s uvedením, zda jednají jako jeho statutární orgán nebo jednají na základě udělené plné moci,
2. osob s podílem v této právnické osobě,
3. osob, v nichž má podíl, a o výši tohoto podílu.
TEXT LZE VYPLNIT DO VEDLEJŠÍHO POLE NEBO SAMOSTATNÉ PŘÍLOHY</t>
  </si>
  <si>
    <t>Jiné přílohy</t>
  </si>
  <si>
    <t>vyplnit list autobusy</t>
  </si>
  <si>
    <t>Maximální možná výše podpory  (bez zohlednění de minimis)</t>
  </si>
  <si>
    <t>Specifikace autobusů, na něž je žádáno o dotaci:</t>
  </si>
  <si>
    <r>
      <rPr>
        <b/>
        <sz val="14"/>
        <color theme="1"/>
        <rFont val="Times New Roman"/>
        <family val="1"/>
        <charset val="238"/>
      </rPr>
      <t xml:space="preserve">Za autobus bylo v roce 2019 podáno přiznání k silniční dani 
</t>
    </r>
    <r>
      <rPr>
        <sz val="11"/>
        <color theme="1"/>
        <rFont val="Times New Roman"/>
        <family val="1"/>
        <charset val="238"/>
      </rPr>
      <t>(Pokud bude vyplněno "NE", je nutné přiložit čestné prohlášení (viz vzor))</t>
    </r>
  </si>
  <si>
    <t>Počet míst k sezení uvedených v technickém průkazu (S1)</t>
  </si>
  <si>
    <r>
      <rPr>
        <b/>
        <sz val="14"/>
        <color theme="1"/>
        <rFont val="Times New Roman"/>
        <family val="1"/>
        <charset val="238"/>
      </rPr>
      <t xml:space="preserve">Kategorie EURO
</t>
    </r>
    <r>
      <rPr>
        <i/>
        <sz val="11"/>
        <color theme="1"/>
        <rFont val="Times New Roman"/>
        <family val="1"/>
        <charset val="238"/>
      </rPr>
      <t xml:space="preserve"> (v případě alternativních pohonů - elektro, LPG, CNG, Vodík uvést EURO X, EEV je považováno za EURO V)</t>
    </r>
  </si>
  <si>
    <t>Přičemž beru na vědomí, že tato částka může být ze strany poskytovatale snížena s ohledem na limity dané nařízením Komise (EU) č. 1407/2013 ze dne 18. prosince 2013 o použití článků 107 a 108 Smlouvy o fungování Evropské unie na podporu de minimis, v kurzu, který Ministerstvo stanoví pro den vydání rozhodnutí.</t>
  </si>
  <si>
    <r>
      <t>název:</t>
    </r>
    <r>
      <rPr>
        <sz val="12"/>
        <color rgb="FFFF0000"/>
        <rFont val="Times New Roman"/>
        <family val="1"/>
        <charset val="238"/>
      </rPr>
      <t>*</t>
    </r>
  </si>
  <si>
    <r>
      <t>adresa:</t>
    </r>
    <r>
      <rPr>
        <sz val="12"/>
        <color rgb="FFFF0000"/>
        <rFont val="Times New Roman"/>
        <family val="1"/>
        <charset val="238"/>
      </rPr>
      <t>*</t>
    </r>
  </si>
  <si>
    <r>
      <t>IČ:</t>
    </r>
    <r>
      <rPr>
        <sz val="12"/>
        <color rgb="FFFF0000"/>
        <rFont val="Times New Roman"/>
        <family val="1"/>
        <charset val="238"/>
      </rPr>
      <t>*</t>
    </r>
  </si>
  <si>
    <r>
      <t>číslo bankovního účtu určeného pro platební operace související se žádostí</t>
    </r>
    <r>
      <rPr>
        <sz val="12"/>
        <color rgb="FFFF0000"/>
        <rFont val="Times New Roman"/>
        <family val="1"/>
        <charset val="238"/>
      </rPr>
      <t>*</t>
    </r>
  </si>
  <si>
    <r>
      <t>V souladu se zákonem č. 218/2000 Sb., o rozpočtových pravidlech a o změně některých souvisejících zákonů (rozpočtová pravidla), v platném znění  a v souladu se zveřejněnou výzvou a pravidly podpory COVID BUS Vás žádám o částku:</t>
    </r>
    <r>
      <rPr>
        <sz val="11"/>
        <color rgb="FFFF0000"/>
        <rFont val="Times New Roman"/>
        <family val="1"/>
        <charset val="238"/>
      </rPr>
      <t>*</t>
    </r>
  </si>
  <si>
    <r>
      <t>Prohlášení o čerpání podpory de minimis v posledních třech letech</t>
    </r>
    <r>
      <rPr>
        <i/>
        <sz val="11"/>
        <color rgb="FFFF0000"/>
        <rFont val="Times New Roman"/>
        <family val="1"/>
        <charset val="238"/>
      </rPr>
      <t>*</t>
    </r>
  </si>
  <si>
    <r>
      <t xml:space="preserve"> Kopie smlouvy nebo potvrzení banky o vedení účtu určeného pro platby související s žádostí o podporu.</t>
    </r>
    <r>
      <rPr>
        <i/>
        <sz val="11"/>
        <color rgb="FFFF0000"/>
        <rFont val="Times New Roman"/>
        <family val="1"/>
        <charset val="238"/>
      </rPr>
      <t>*</t>
    </r>
  </si>
  <si>
    <r>
      <t>V</t>
    </r>
    <r>
      <rPr>
        <sz val="11"/>
        <color rgb="FFFF0000"/>
        <rFont val="Times New Roman"/>
        <family val="1"/>
        <charset val="238"/>
      </rPr>
      <t>*</t>
    </r>
  </si>
  <si>
    <r>
      <t>dne:</t>
    </r>
    <r>
      <rPr>
        <sz val="11"/>
        <color rgb="FFFF0000"/>
        <rFont val="Times New Roman"/>
        <family val="1"/>
        <charset val="238"/>
      </rPr>
      <t>*</t>
    </r>
  </si>
  <si>
    <r>
      <t>Podpis statutárního zástupce/ zmocněné osoby</t>
    </r>
    <r>
      <rPr>
        <b/>
        <sz val="11"/>
        <color rgb="FFFF0000"/>
        <rFont val="Times New Roman"/>
        <family val="1"/>
        <charset val="238"/>
      </rPr>
      <t>*</t>
    </r>
  </si>
  <si>
    <r>
      <t>Kopie daňového přiznání k silniční dani za rok 2019 za autobusy, na které je požadována dotace včetně přílohy k dani silniční, byla-li podána nebo čestné prohlášení o provozování autobusu v nepravidelné dopravě zařazeného žadatelem do provozu v nepravidelné dopravě po 1. lednu 2020 (u nichž není předložen doklad o podání daňového přiznání k silniční dani za rok 2019).</t>
    </r>
    <r>
      <rPr>
        <i/>
        <sz val="11"/>
        <color rgb="FFFF0000"/>
        <rFont val="Times New Roman"/>
        <family val="1"/>
        <charset val="238"/>
      </rPr>
      <t>*</t>
    </r>
  </si>
  <si>
    <t>může jít o přílohy podle typu žadatele zejména (ale nikoli výhradně) o:
- zmocnění k jednání jménem statutára opatřené úředně ověřeným podpisem nebo uznávaným elektronickým podpisem založeným na kvalifikovaném certifikátu vydaném akreditovaným poskytovatelem certifikačních služeb  s časovým razítkem oprávněné osoby</t>
  </si>
  <si>
    <r>
      <t xml:space="preserve">Kolonky označené </t>
    </r>
    <r>
      <rPr>
        <sz val="11"/>
        <color rgb="FFFF0000"/>
        <rFont val="Times New Roman"/>
        <family val="1"/>
        <charset val="238"/>
      </rPr>
      <t>*</t>
    </r>
    <r>
      <rPr>
        <sz val="11"/>
        <color theme="1"/>
        <rFont val="Times New Roman"/>
        <family val="1"/>
        <charset val="238"/>
      </rPr>
      <t xml:space="preserve"> je nutné vyplnit vždy, ostatní růžová pole pouze pokud se vás týkají</t>
    </r>
  </si>
  <si>
    <t>V případě podání Žádosti prostřednictvím datové schránky není podpis na Žádosti a čestných prohlášeních nutný.</t>
  </si>
  <si>
    <r>
      <rPr>
        <sz val="11"/>
        <rFont val="Times New Roman"/>
        <family val="1"/>
        <charset val="238"/>
      </rPr>
      <t xml:space="preserve">jsem byl provozovatelem všech autobusů, u nichž žádám o podporu, v období, za něž je žádáno. 
</t>
    </r>
    <r>
      <rPr>
        <sz val="11"/>
        <color rgb="FFFF0000"/>
        <rFont val="Times New Roman"/>
        <family val="1"/>
        <charset val="238"/>
      </rPr>
      <t xml:space="preserve">
</t>
    </r>
    <r>
      <rPr>
        <sz val="11"/>
        <rFont val="Times New Roman"/>
        <family val="1"/>
        <charset val="238"/>
      </rPr>
      <t>u mě došlo ke snížení tržeb z vlastní činnosti za druhé čvrtletí 2020 oproti druhému čtvrtletí 2019 o 50 a více % za nepravidelnou autobusovou dopravu, případně že jsem ve druhém čtvtletí 2019 nepravidelnou dopravu neprovozoval.</t>
    </r>
    <r>
      <rPr>
        <sz val="11"/>
        <color rgb="FFFF0000"/>
        <rFont val="Times New Roman"/>
        <family val="1"/>
        <charset val="238"/>
      </rPr>
      <t xml:space="preserve">
</t>
    </r>
    <r>
      <rPr>
        <sz val="11"/>
        <color theme="1"/>
        <rFont val="Times New Roman"/>
        <family val="1"/>
        <charset val="238"/>
      </rPr>
      <t xml:space="preserve">
vůči mému majetku neprobíhá, nebo v posledních 3 letech neproběhlo insolvenční řízení, v němž bylo vydáno rozhodnutí o úpadku, nebo insolvenční návrh nebyl zamítnut proto, že majetek nepostačuje k úhradě nákladů insolvenčního řízení, nebo nebyl konkurs zrušen proto, že majetek byl zcela nepostačující, nebo byla zavedena nucená správa podle zvláštních předpisů,
nemám v době podpisu tohoto prohlášení u místně příslušného finančního úřadu, okresní správy sociálního zabezpečení a zdravotních pojišťoven žádné nesplacené závazky po lhůtě splatnosti s výjimkou závazků,  u nichž bylo v souvislosti s řešením ekonomických dopadů COVID 19 deklarováno odpuštění sankcí za pozdní splatnost a to v časovém rozsahu této deklarace,
nemám v době podpisu tohoto prohlášení žádné závazky po lhůtě splatnosti vůči státním fondům, přičemž za závazky vůči státním fondům se považují závazky vůči Fondu národního majetku, Státnímu fondu životního prostředí, Státnímu Pozemkovému úřadu a Celní správě, za vypořádání nelze považovat posečkání dlužných závazků, 
splňuji všechny podmínky kladené Pravidly pro poskytování finančních prostředků ze státního rozpočtu kapitoly 327 Ministerstvo dopravy v rámci podpory nepravidelné autobusové dopravy  „COVID BUS“ v roce 2020 pro získání dotace,
údaje uvedené v této žádosti jsou pravdivé.
 </t>
    </r>
  </si>
  <si>
    <r>
      <t>Doklad o právu provozovat autobus v období od 12. března 2020 – 30. června 2020 (případně kratší době) - kopie technického průkazu kde je uveden provozovatel vozidla/osvědčení o registraci vozidla, pokud provozovatel je jiná osoba než vlastník a není zapsaný jako provozovatel v technickém průkazu (vždy) a nájemní smlouva (kde je relevatní)</t>
    </r>
    <r>
      <rPr>
        <i/>
        <sz val="11"/>
        <color rgb="FFFF0000"/>
        <rFont val="Times New Roman"/>
        <family val="1"/>
        <charset val="238"/>
      </rPr>
      <t xml:space="preserve">* </t>
    </r>
  </si>
  <si>
    <r>
      <rPr>
        <sz val="12"/>
        <rFont val="Times New Roman"/>
        <family val="1"/>
        <charset val="238"/>
      </rPr>
      <t>OSVČ/statutární orgán – jméno, příjmení, telefon, e-mail</t>
    </r>
    <r>
      <rPr>
        <sz val="12"/>
        <color rgb="FFFF0000"/>
        <rFont val="Times New Roman"/>
        <family val="1"/>
        <charset val="238"/>
      </rPr>
      <t>*</t>
    </r>
  </si>
  <si>
    <r>
      <t xml:space="preserve">Osoba zmocněná jednat jménem žadatele ve věci předložení žádosti – jméno, příjmení, telefon, e-mail </t>
    </r>
    <r>
      <rPr>
        <i/>
        <sz val="12"/>
        <color theme="1"/>
        <rFont val="Times New Roman"/>
        <family val="1"/>
        <charset val="238"/>
      </rPr>
      <t>(nevyplňuje se, je-li shodná se statutárním orgánem; pokud je vyplněna, je nutno přiložit zmocnění k podání žádosti s ověřeným podpisem statutární osoby)</t>
    </r>
  </si>
  <si>
    <r>
      <t xml:space="preserve">kontaktní osoba – jméno, příjmení, telefon, e-mail </t>
    </r>
    <r>
      <rPr>
        <i/>
        <sz val="12"/>
        <color theme="1"/>
        <rFont val="Times New Roman"/>
        <family val="1"/>
        <charset val="238"/>
      </rPr>
      <t>(nevyplňuje se pokud je shodná s OSVČ/statutárním orgánem/osobou zmocněnou jednat jménem statutára)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</si>
</sst>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0\ &quot;Kč&quot;;\-#,##0\ &quot;Kč&quot;"/>
    <numFmt numFmtId="6" formatCode="#,##0\ &quot;Kč&quot;;[Red]\-#,##0\ &quot;Kč&quot;"/>
    <numFmt numFmtId="43" formatCode="_-* #,##0.00_-;\-* #,##0.00_-;_-* &quot;-&quot;??_-;_-@_-"/>
    <numFmt numFmtId="164" formatCode="#,##0\ &quot;Kč&quot;"/>
    <numFmt numFmtId="165" formatCode="#,##0.00\ &quot;Kč&quot;"/>
  </numFmts>
  <fonts count="25" x14ac:knownFonts="1">
    <font>
      <sz val="11"/>
      <color theme="1"/>
      <name val="Calibri"/>
      <family val="2"/>
      <charset val="238"/>
      <scheme val="minor"/>
    </font>
    <font>
      <sz val="12"/>
      <color theme="1"/>
      <name val="Times New Roman"/>
      <family val="1"/>
      <charset val="238"/>
    </font>
    <font>
      <sz val="12"/>
      <color rgb="FFF4B083"/>
      <name val="Times New Roman"/>
      <family val="1"/>
      <charset val="238"/>
    </font>
    <font>
      <b/>
      <u/>
      <sz val="12"/>
      <color theme="1"/>
      <name val="Times New Roman"/>
      <family val="1"/>
      <charset val="238"/>
    </font>
    <font>
      <b/>
      <sz val="20"/>
      <name val="Times New Roman"/>
      <family val="1"/>
      <charset val="238"/>
    </font>
    <font>
      <sz val="11"/>
      <color theme="1"/>
      <name val="Times New Roman"/>
      <family val="1"/>
      <charset val="238"/>
    </font>
    <font>
      <b/>
      <sz val="11"/>
      <color theme="1"/>
      <name val="Times New Roman"/>
      <family val="1"/>
      <charset val="238"/>
    </font>
    <font>
      <i/>
      <sz val="10"/>
      <color theme="1"/>
      <name val="Times New Roman"/>
      <family val="1"/>
      <charset val="238"/>
    </font>
    <font>
      <i/>
      <sz val="11"/>
      <color theme="1"/>
      <name val="Times New Roman"/>
      <family val="1"/>
      <charset val="238"/>
    </font>
    <font>
      <b/>
      <sz val="12"/>
      <color theme="1"/>
      <name val="Times New Roman"/>
      <family val="1"/>
      <charset val="238"/>
    </font>
    <font>
      <sz val="11"/>
      <color theme="1"/>
      <name val="Calibri"/>
      <family val="2"/>
      <charset val="238"/>
      <scheme val="minor"/>
    </font>
    <font>
      <b/>
      <sz val="11"/>
      <color theme="1"/>
      <name val="Calibri"/>
      <family val="2"/>
      <charset val="238"/>
      <scheme val="minor"/>
    </font>
    <font>
      <b/>
      <sz val="14"/>
      <color theme="1"/>
      <name val="Times New Roman"/>
      <family val="1"/>
      <charset val="238"/>
    </font>
    <font>
      <b/>
      <i/>
      <sz val="11"/>
      <color theme="1"/>
      <name val="Times New Roman"/>
      <family val="1"/>
      <charset val="238"/>
    </font>
    <font>
      <b/>
      <i/>
      <sz val="14"/>
      <color theme="1"/>
      <name val="Times New Roman"/>
      <family val="1"/>
      <charset val="238"/>
    </font>
    <font>
      <b/>
      <sz val="22"/>
      <color theme="1"/>
      <name val="Times New Roman"/>
      <family val="1"/>
      <charset val="238"/>
    </font>
    <font>
      <b/>
      <sz val="14"/>
      <color theme="1"/>
      <name val="Calibri"/>
      <family val="2"/>
      <charset val="238"/>
      <scheme val="minor"/>
    </font>
    <font>
      <b/>
      <sz val="12"/>
      <color rgb="FFFF0000"/>
      <name val="Calibri"/>
      <family val="2"/>
      <charset val="238"/>
      <scheme val="minor"/>
    </font>
    <font>
      <sz val="11"/>
      <color rgb="FFFF0000"/>
      <name val="Times New Roman"/>
      <family val="1"/>
      <charset val="238"/>
    </font>
    <font>
      <sz val="11"/>
      <name val="Times New Roman"/>
      <family val="1"/>
      <charset val="238"/>
    </font>
    <font>
      <i/>
      <sz val="12"/>
      <color theme="1"/>
      <name val="Times New Roman"/>
      <family val="1"/>
      <charset val="238"/>
    </font>
    <font>
      <sz val="12"/>
      <color rgb="FFFF0000"/>
      <name val="Times New Roman"/>
      <family val="1"/>
      <charset val="238"/>
    </font>
    <font>
      <i/>
      <sz val="11"/>
      <color rgb="FFFF0000"/>
      <name val="Times New Roman"/>
      <family val="1"/>
      <charset val="238"/>
    </font>
    <font>
      <b/>
      <sz val="11"/>
      <color rgb="FFFF0000"/>
      <name val="Times New Roman"/>
      <family val="1"/>
      <charset val="238"/>
    </font>
    <font>
      <sz val="12"/>
      <name val="Times New Roman"/>
      <family val="1"/>
      <charset val="238"/>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auto="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43" fontId="10" fillId="0" borderId="0" applyFont="0" applyFill="0" applyBorder="0" applyAlignment="0" applyProtection="0"/>
  </cellStyleXfs>
  <cellXfs count="92">
    <xf numFmtId="0" fontId="0" fillId="0" borderId="0" xfId="0"/>
    <xf numFmtId="0" fontId="1" fillId="0" borderId="1" xfId="0" applyFont="1" applyBorder="1" applyAlignment="1">
      <alignment vertical="center" wrapText="1"/>
    </xf>
    <xf numFmtId="0" fontId="3" fillId="0" borderId="0" xfId="0" applyFont="1" applyAlignment="1">
      <alignment vertical="center" wrapText="1"/>
    </xf>
    <xf numFmtId="0" fontId="5" fillId="0" borderId="0" xfId="0" applyFont="1"/>
    <xf numFmtId="0" fontId="5" fillId="0" borderId="0" xfId="0" applyFont="1" applyAlignment="1">
      <alignment wrapText="1"/>
    </xf>
    <xf numFmtId="0" fontId="6" fillId="0" borderId="0" xfId="0" applyFont="1" applyAlignment="1">
      <alignment wrapText="1"/>
    </xf>
    <xf numFmtId="0" fontId="7" fillId="0" borderId="0" xfId="0" applyFont="1"/>
    <xf numFmtId="0" fontId="5" fillId="0" borderId="0" xfId="0" applyFont="1" applyBorder="1" applyAlignment="1">
      <alignment wrapText="1"/>
    </xf>
    <xf numFmtId="0" fontId="5" fillId="0" borderId="0" xfId="0" applyFont="1" applyBorder="1"/>
    <xf numFmtId="0" fontId="1" fillId="0" borderId="5" xfId="0" applyFont="1" applyBorder="1" applyAlignment="1">
      <alignment wrapText="1"/>
    </xf>
    <xf numFmtId="0" fontId="13" fillId="0" borderId="0" xfId="0" applyFont="1" applyAlignment="1">
      <alignment wrapText="1"/>
    </xf>
    <xf numFmtId="0" fontId="13" fillId="0" borderId="0" xfId="0" applyFont="1" applyAlignment="1">
      <alignment horizontal="center"/>
    </xf>
    <xf numFmtId="0" fontId="8" fillId="0" borderId="22" xfId="0" applyFont="1" applyBorder="1" applyAlignment="1">
      <alignment wrapText="1"/>
    </xf>
    <xf numFmtId="0" fontId="5" fillId="0" borderId="28" xfId="0" applyFont="1" applyBorder="1" applyAlignment="1">
      <alignment wrapText="1"/>
    </xf>
    <xf numFmtId="0" fontId="5" fillId="0" borderId="29" xfId="0" applyFont="1" applyBorder="1"/>
    <xf numFmtId="0" fontId="1" fillId="0" borderId="17" xfId="0" applyFont="1" applyBorder="1" applyAlignment="1">
      <alignment vertical="top" wrapText="1"/>
    </xf>
    <xf numFmtId="0" fontId="8" fillId="0" borderId="30" xfId="0" applyFont="1" applyBorder="1" applyAlignment="1">
      <alignment wrapText="1"/>
    </xf>
    <xf numFmtId="0" fontId="5" fillId="0" borderId="0" xfId="0" applyFont="1" applyAlignment="1">
      <alignment vertical="top"/>
    </xf>
    <xf numFmtId="0" fontId="5" fillId="0" borderId="0" xfId="0" applyFont="1" applyAlignment="1">
      <alignment vertical="top" wrapText="1"/>
    </xf>
    <xf numFmtId="0" fontId="8" fillId="0" borderId="12" xfId="0" applyFont="1" applyBorder="1" applyAlignment="1">
      <alignment vertical="top" wrapText="1"/>
    </xf>
    <xf numFmtId="0" fontId="5" fillId="0" borderId="0" xfId="0" applyFont="1" applyFill="1"/>
    <xf numFmtId="5" fontId="13" fillId="3" borderId="0" xfId="0" applyNumberFormat="1" applyFont="1" applyFill="1"/>
    <xf numFmtId="0" fontId="5" fillId="0" borderId="33" xfId="0" applyFont="1" applyBorder="1" applyAlignment="1">
      <alignment wrapText="1"/>
    </xf>
    <xf numFmtId="0" fontId="5" fillId="0" borderId="34" xfId="0" applyFont="1" applyBorder="1" applyAlignment="1">
      <alignment wrapText="1"/>
    </xf>
    <xf numFmtId="0" fontId="6" fillId="0" borderId="35" xfId="0" applyFont="1" applyBorder="1" applyAlignment="1">
      <alignment wrapText="1"/>
    </xf>
    <xf numFmtId="0" fontId="1" fillId="0" borderId="2" xfId="0" applyFont="1" applyBorder="1" applyAlignment="1">
      <alignment vertical="center" wrapText="1"/>
    </xf>
    <xf numFmtId="165" fontId="5" fillId="2" borderId="1" xfId="0" applyNumberFormat="1" applyFont="1" applyFill="1" applyBorder="1" applyProtection="1">
      <protection locked="0"/>
    </xf>
    <xf numFmtId="0" fontId="8" fillId="2" borderId="23" xfId="0" applyFont="1" applyFill="1" applyBorder="1" applyProtection="1">
      <protection locked="0"/>
    </xf>
    <xf numFmtId="0" fontId="8" fillId="2" borderId="31" xfId="0" applyFont="1" applyFill="1" applyBorder="1" applyProtection="1">
      <protection locked="0"/>
    </xf>
    <xf numFmtId="0" fontId="8" fillId="2" borderId="14" xfId="0" applyFont="1" applyFill="1" applyBorder="1" applyAlignment="1" applyProtection="1">
      <alignment wrapText="1"/>
      <protection locked="0"/>
    </xf>
    <xf numFmtId="0" fontId="5" fillId="2" borderId="36" xfId="0" applyFont="1" applyFill="1" applyBorder="1" applyProtection="1">
      <protection locked="0"/>
    </xf>
    <xf numFmtId="0" fontId="5" fillId="2" borderId="37" xfId="0" applyFont="1" applyFill="1" applyBorder="1" applyProtection="1">
      <protection locked="0"/>
    </xf>
    <xf numFmtId="0" fontId="5" fillId="2" borderId="38" xfId="0" applyFont="1" applyFill="1" applyBorder="1" applyProtection="1">
      <protection locked="0"/>
    </xf>
    <xf numFmtId="49" fontId="0" fillId="2" borderId="16" xfId="0" applyNumberFormat="1" applyFill="1" applyBorder="1" applyAlignment="1" applyProtection="1">
      <alignment horizontal="center"/>
      <protection locked="0"/>
    </xf>
    <xf numFmtId="14" fontId="8" fillId="2" borderId="11" xfId="0" applyNumberFormat="1" applyFont="1" applyFill="1" applyBorder="1" applyAlignment="1" applyProtection="1">
      <alignment horizontal="center"/>
      <protection locked="0"/>
    </xf>
    <xf numFmtId="0" fontId="0" fillId="2" borderId="11" xfId="0" applyFill="1" applyBorder="1" applyAlignment="1" applyProtection="1">
      <alignment horizontal="center"/>
      <protection locked="0"/>
    </xf>
    <xf numFmtId="49" fontId="0" fillId="2" borderId="10" xfId="0" applyNumberFormat="1" applyFill="1" applyBorder="1" applyAlignment="1" applyProtection="1">
      <alignment horizontal="center"/>
      <protection locked="0"/>
    </xf>
    <xf numFmtId="14" fontId="8" fillId="2" borderId="5" xfId="0" applyNumberFormat="1" applyFont="1" applyFill="1" applyBorder="1" applyAlignment="1" applyProtection="1">
      <alignment horizontal="center"/>
      <protection locked="0"/>
    </xf>
    <xf numFmtId="0" fontId="0" fillId="2" borderId="5" xfId="0" applyFill="1" applyBorder="1" applyAlignment="1" applyProtection="1">
      <alignment horizontal="center"/>
      <protection locked="0"/>
    </xf>
    <xf numFmtId="49" fontId="0" fillId="2" borderId="24" xfId="0" applyNumberFormat="1" applyFill="1" applyBorder="1" applyAlignment="1" applyProtection="1">
      <alignment horizontal="center"/>
      <protection locked="0"/>
    </xf>
    <xf numFmtId="14" fontId="8" fillId="2" borderId="13" xfId="0" applyNumberFormat="1" applyFont="1" applyFill="1" applyBorder="1" applyAlignment="1" applyProtection="1">
      <alignment horizontal="center"/>
      <protection locked="0"/>
    </xf>
    <xf numFmtId="0" fontId="0" fillId="2" borderId="13" xfId="0" applyFill="1" applyBorder="1" applyAlignment="1" applyProtection="1">
      <alignment horizontal="center"/>
      <protection locked="0"/>
    </xf>
    <xf numFmtId="0" fontId="6" fillId="0" borderId="0" xfId="0" applyFont="1" applyAlignment="1" applyProtection="1">
      <alignment wrapText="1"/>
    </xf>
    <xf numFmtId="0" fontId="0" fillId="0" borderId="0" xfId="0" applyProtection="1"/>
    <xf numFmtId="0" fontId="16" fillId="0" borderId="17" xfId="0" applyFont="1" applyBorder="1" applyAlignment="1" applyProtection="1">
      <alignment horizontal="center" vertical="top" wrapText="1"/>
    </xf>
    <xf numFmtId="0" fontId="5" fillId="0" borderId="18" xfId="0" applyFont="1" applyBorder="1" applyAlignment="1" applyProtection="1">
      <alignment horizontal="center" vertical="top" wrapText="1"/>
    </xf>
    <xf numFmtId="0" fontId="5" fillId="0" borderId="19" xfId="0" applyFont="1" applyBorder="1" applyAlignment="1" applyProtection="1">
      <alignment horizontal="center" vertical="top" wrapText="1"/>
    </xf>
    <xf numFmtId="0" fontId="12" fillId="0" borderId="19" xfId="0" applyFont="1" applyBorder="1" applyAlignment="1" applyProtection="1">
      <alignment horizontal="center" vertical="top" wrapText="1"/>
    </xf>
    <xf numFmtId="0" fontId="14" fillId="0" borderId="20" xfId="0" applyFont="1" applyBorder="1" applyAlignment="1" applyProtection="1">
      <alignment horizontal="center" vertical="top" wrapText="1"/>
    </xf>
    <xf numFmtId="0" fontId="0" fillId="0" borderId="21" xfId="0" applyBorder="1" applyProtection="1"/>
    <xf numFmtId="164" fontId="0" fillId="3" borderId="11" xfId="0" applyNumberFormat="1" applyFill="1" applyBorder="1" applyAlignment="1" applyProtection="1">
      <alignment horizontal="center"/>
    </xf>
    <xf numFmtId="5" fontId="8" fillId="3" borderId="23" xfId="1" applyNumberFormat="1" applyFont="1" applyFill="1" applyBorder="1" applyAlignment="1" applyProtection="1">
      <alignment horizontal="center"/>
    </xf>
    <xf numFmtId="0" fontId="11" fillId="0" borderId="5" xfId="0" applyFont="1" applyBorder="1" applyProtection="1"/>
    <xf numFmtId="6" fontId="9" fillId="0" borderId="5" xfId="0" applyNumberFormat="1" applyFont="1" applyBorder="1" applyAlignment="1" applyProtection="1">
      <alignment horizontal="justify" vertical="center" wrapText="1"/>
    </xf>
    <xf numFmtId="0" fontId="0" fillId="0" borderId="22" xfId="0" applyBorder="1" applyProtection="1"/>
    <xf numFmtId="164" fontId="0" fillId="3" borderId="5" xfId="0" applyNumberFormat="1" applyFill="1" applyBorder="1" applyAlignment="1" applyProtection="1">
      <alignment horizontal="center"/>
    </xf>
    <xf numFmtId="0" fontId="11" fillId="0" borderId="0" xfId="0" applyFont="1" applyFill="1" applyBorder="1" applyProtection="1"/>
    <xf numFmtId="0" fontId="0" fillId="0" borderId="12" xfId="0" applyBorder="1" applyProtection="1"/>
    <xf numFmtId="164" fontId="0" fillId="3" borderId="13" xfId="0" applyNumberFormat="1" applyFill="1" applyBorder="1" applyAlignment="1" applyProtection="1">
      <alignment horizontal="center"/>
    </xf>
    <xf numFmtId="5" fontId="17" fillId="3" borderId="1" xfId="0" applyNumberFormat="1" applyFont="1" applyFill="1" applyBorder="1" applyAlignment="1" applyProtection="1">
      <alignment horizontal="center"/>
    </xf>
    <xf numFmtId="0" fontId="5" fillId="0" borderId="0" xfId="0" applyFont="1" applyAlignment="1">
      <alignment horizontal="left"/>
    </xf>
    <xf numFmtId="0" fontId="5" fillId="0" borderId="0" xfId="0" applyFont="1" applyAlignment="1"/>
    <xf numFmtId="0" fontId="4" fillId="0" borderId="0" xfId="0" applyFont="1" applyAlignment="1">
      <alignment horizontal="center" wrapText="1"/>
    </xf>
    <xf numFmtId="0" fontId="9" fillId="0" borderId="5" xfId="0" applyFont="1" applyBorder="1" applyAlignment="1">
      <alignment horizontal="left"/>
    </xf>
    <xf numFmtId="0" fontId="1" fillId="0" borderId="5" xfId="0" applyFont="1" applyBorder="1" applyAlignment="1">
      <alignment horizontal="left" wrapText="1"/>
    </xf>
    <xf numFmtId="0" fontId="5" fillId="0" borderId="9" xfId="0" applyFont="1" applyBorder="1" applyAlignment="1">
      <alignment horizontal="center" wrapText="1"/>
    </xf>
    <xf numFmtId="0" fontId="5" fillId="0" borderId="32" xfId="0" applyFont="1" applyBorder="1" applyAlignment="1">
      <alignment horizontal="center" wrapText="1"/>
    </xf>
    <xf numFmtId="0" fontId="5" fillId="0" borderId="10" xfId="0" applyFont="1" applyBorder="1" applyAlignment="1">
      <alignment horizontal="center" wrapText="1"/>
    </xf>
    <xf numFmtId="0" fontId="1" fillId="2" borderId="6"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0" borderId="4" xfId="0" applyFont="1" applyBorder="1" applyAlignment="1">
      <alignment vertical="center" wrapText="1"/>
    </xf>
    <xf numFmtId="0" fontId="1" fillId="0" borderId="2" xfId="0" applyFont="1" applyBorder="1" applyAlignment="1">
      <alignment vertical="center" wrapText="1"/>
    </xf>
    <xf numFmtId="0" fontId="1"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top"/>
      <protection locked="0"/>
    </xf>
    <xf numFmtId="0" fontId="5" fillId="2" borderId="19" xfId="0" applyFont="1" applyFill="1" applyBorder="1" applyAlignment="1" applyProtection="1">
      <alignment horizontal="left" vertical="top"/>
      <protection locked="0"/>
    </xf>
    <xf numFmtId="0" fontId="5" fillId="2" borderId="20" xfId="0" applyFont="1" applyFill="1" applyBorder="1" applyAlignment="1" applyProtection="1">
      <alignment horizontal="left" vertical="top"/>
      <protection locked="0"/>
    </xf>
    <xf numFmtId="0" fontId="5" fillId="2" borderId="1" xfId="0" applyFont="1" applyFill="1" applyBorder="1" applyAlignment="1" applyProtection="1">
      <alignment horizontal="center" vertical="top"/>
      <protection locked="0"/>
    </xf>
    <xf numFmtId="0" fontId="5" fillId="0" borderId="0" xfId="0" applyFont="1" applyAlignment="1">
      <alignment horizontal="left" wrapText="1"/>
    </xf>
    <xf numFmtId="49" fontId="5" fillId="0" borderId="0" xfId="0" applyNumberFormat="1" applyFont="1" applyAlignment="1">
      <alignment horizontal="left" wrapText="1"/>
    </xf>
    <xf numFmtId="0" fontId="5" fillId="2" borderId="25" xfId="0" applyFont="1" applyFill="1" applyBorder="1" applyAlignment="1" applyProtection="1">
      <alignment horizontal="center" vertical="top"/>
      <protection locked="0"/>
    </xf>
    <xf numFmtId="0" fontId="5" fillId="2" borderId="27" xfId="0" applyFont="1" applyFill="1" applyBorder="1" applyAlignment="1" applyProtection="1">
      <alignment horizontal="center" vertical="top"/>
      <protection locked="0"/>
    </xf>
    <xf numFmtId="0" fontId="1" fillId="0" borderId="4" xfId="0" applyFont="1" applyBorder="1" applyAlignment="1">
      <alignment horizontal="left" vertical="top" wrapText="1"/>
    </xf>
    <xf numFmtId="0" fontId="1" fillId="0" borderId="2" xfId="0" applyFont="1" applyBorder="1" applyAlignment="1">
      <alignment horizontal="left" vertical="top" wrapText="1"/>
    </xf>
    <xf numFmtId="0" fontId="8" fillId="0" borderId="32" xfId="0" applyFont="1" applyBorder="1" applyAlignment="1">
      <alignment horizontal="left" wrapText="1"/>
    </xf>
    <xf numFmtId="0" fontId="8" fillId="0" borderId="0" xfId="0" applyFont="1" applyBorder="1" applyAlignment="1">
      <alignment horizontal="left" wrapText="1"/>
    </xf>
    <xf numFmtId="0" fontId="15" fillId="0" borderId="0"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6" fillId="0" borderId="25" xfId="0" applyFont="1" applyBorder="1" applyAlignment="1" applyProtection="1">
      <alignment horizontal="right"/>
    </xf>
    <xf numFmtId="0" fontId="16" fillId="0" borderId="26" xfId="0" applyFont="1" applyBorder="1" applyAlignment="1" applyProtection="1">
      <alignment horizontal="right"/>
    </xf>
    <xf numFmtId="0" fontId="16" fillId="0" borderId="27" xfId="0" applyFont="1" applyBorder="1" applyAlignment="1" applyProtection="1">
      <alignment horizontal="right"/>
    </xf>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3"/>
  <sheetViews>
    <sheetView topLeftCell="A6" zoomScaleNormal="100" workbookViewId="0">
      <selection activeCell="B13" sqref="B13:C13"/>
    </sheetView>
  </sheetViews>
  <sheetFormatPr defaultColWidth="8.85546875" defaultRowHeight="15" x14ac:dyDescent="0.25"/>
  <cols>
    <col min="1" max="1" width="54.85546875" style="4" customWidth="1"/>
    <col min="2" max="2" width="40.85546875" style="3" customWidth="1"/>
    <col min="3" max="3" width="27.5703125" style="3" customWidth="1"/>
    <col min="4" max="16384" width="8.85546875" style="3"/>
  </cols>
  <sheetData>
    <row r="1" spans="1:3" ht="25.5" x14ac:dyDescent="0.35">
      <c r="A1" s="62" t="s">
        <v>0</v>
      </c>
      <c r="B1" s="62"/>
      <c r="C1" s="62"/>
    </row>
    <row r="4" spans="1:3" ht="15.75" x14ac:dyDescent="0.25">
      <c r="A4" s="9" t="s">
        <v>25</v>
      </c>
      <c r="B4" s="63" t="s">
        <v>2</v>
      </c>
      <c r="C4" s="63"/>
    </row>
    <row r="5" spans="1:3" ht="51" customHeight="1" x14ac:dyDescent="0.25">
      <c r="A5" s="9" t="s">
        <v>3</v>
      </c>
      <c r="B5" s="64" t="s">
        <v>4</v>
      </c>
      <c r="C5" s="64"/>
    </row>
    <row r="8" spans="1:3" ht="15.75" x14ac:dyDescent="0.25">
      <c r="A8" s="2" t="s">
        <v>1</v>
      </c>
    </row>
    <row r="9" spans="1:3" ht="15.75" thickBot="1" x14ac:dyDescent="0.3"/>
    <row r="10" spans="1:3" ht="16.5" thickBot="1" x14ac:dyDescent="0.3">
      <c r="A10" s="1" t="s">
        <v>35</v>
      </c>
      <c r="B10" s="74"/>
      <c r="C10" s="74"/>
    </row>
    <row r="11" spans="1:3" ht="16.5" thickBot="1" x14ac:dyDescent="0.3">
      <c r="A11" s="25" t="s">
        <v>36</v>
      </c>
      <c r="B11" s="74"/>
      <c r="C11" s="74"/>
    </row>
    <row r="12" spans="1:3" ht="16.5" thickBot="1" x14ac:dyDescent="0.3">
      <c r="A12" s="25" t="s">
        <v>37</v>
      </c>
      <c r="B12" s="74"/>
      <c r="C12" s="74"/>
    </row>
    <row r="13" spans="1:3" s="17" customFormat="1" ht="27.95" customHeight="1" thickBot="1" x14ac:dyDescent="0.3">
      <c r="A13" s="83" t="s">
        <v>51</v>
      </c>
      <c r="B13" s="75"/>
      <c r="C13" s="75"/>
    </row>
    <row r="14" spans="1:3" s="17" customFormat="1" ht="27.95" customHeight="1" thickBot="1" x14ac:dyDescent="0.3">
      <c r="A14" s="84"/>
      <c r="B14" s="78"/>
      <c r="C14" s="78"/>
    </row>
    <row r="15" spans="1:3" s="17" customFormat="1" ht="27.95" customHeight="1" thickBot="1" x14ac:dyDescent="0.3">
      <c r="A15" s="83" t="s">
        <v>52</v>
      </c>
      <c r="B15" s="81"/>
      <c r="C15" s="82"/>
    </row>
    <row r="16" spans="1:3" s="17" customFormat="1" ht="55.5" customHeight="1" thickBot="1" x14ac:dyDescent="0.3">
      <c r="A16" s="84"/>
      <c r="B16" s="81"/>
      <c r="C16" s="82"/>
    </row>
    <row r="17" spans="1:3" s="17" customFormat="1" ht="27.95" customHeight="1" thickBot="1" x14ac:dyDescent="0.3">
      <c r="A17" s="83" t="s">
        <v>53</v>
      </c>
      <c r="B17" s="78"/>
      <c r="C17" s="78"/>
    </row>
    <row r="18" spans="1:3" s="17" customFormat="1" ht="27.95" customHeight="1" thickBot="1" x14ac:dyDescent="0.3">
      <c r="A18" s="84"/>
      <c r="B18" s="75"/>
      <c r="C18" s="75"/>
    </row>
    <row r="19" spans="1:3" ht="14.45" customHeight="1" x14ac:dyDescent="0.25">
      <c r="A19" s="72" t="s">
        <v>38</v>
      </c>
      <c r="B19" s="68"/>
      <c r="C19" s="69"/>
    </row>
    <row r="20" spans="1:3" ht="15" customHeight="1" thickBot="1" x14ac:dyDescent="0.3">
      <c r="A20" s="73"/>
      <c r="B20" s="70"/>
      <c r="C20" s="71"/>
    </row>
    <row r="21" spans="1:3" ht="15.75" thickBot="1" x14ac:dyDescent="0.3">
      <c r="B21" s="20"/>
      <c r="C21" s="20"/>
    </row>
    <row r="22" spans="1:3" ht="210.95" customHeight="1" thickBot="1" x14ac:dyDescent="0.3">
      <c r="A22" s="15" t="s">
        <v>26</v>
      </c>
      <c r="B22" s="76"/>
      <c r="C22" s="77"/>
    </row>
    <row r="24" spans="1:3" x14ac:dyDescent="0.25">
      <c r="A24" s="5" t="s">
        <v>30</v>
      </c>
      <c r="B24" s="11" t="s">
        <v>28</v>
      </c>
    </row>
    <row r="25" spans="1:3" x14ac:dyDescent="0.25">
      <c r="C25" s="6"/>
    </row>
    <row r="26" spans="1:3" ht="30" x14ac:dyDescent="0.25">
      <c r="A26" s="10" t="s">
        <v>29</v>
      </c>
      <c r="B26" s="21">
        <f>'SEZNAM VOZIDEL (LIST2)'!I53</f>
        <v>0</v>
      </c>
    </row>
    <row r="28" spans="1:3" x14ac:dyDescent="0.25">
      <c r="A28" s="7"/>
      <c r="B28" s="8"/>
      <c r="C28" s="8"/>
    </row>
    <row r="29" spans="1:3" ht="51" customHeight="1" thickBot="1" x14ac:dyDescent="0.3">
      <c r="A29" s="65" t="s">
        <v>39</v>
      </c>
      <c r="B29" s="66"/>
      <c r="C29" s="67"/>
    </row>
    <row r="30" spans="1:3" ht="20.25" customHeight="1" thickBot="1" x14ac:dyDescent="0.3">
      <c r="B30" s="26"/>
    </row>
    <row r="31" spans="1:3" ht="14.25" customHeight="1" x14ac:dyDescent="0.25">
      <c r="A31" s="85" t="s">
        <v>34</v>
      </c>
      <c r="B31" s="86"/>
      <c r="C31" s="85"/>
    </row>
    <row r="32" spans="1:3" ht="28.5" customHeight="1" x14ac:dyDescent="0.25">
      <c r="A32" s="86"/>
      <c r="B32" s="86"/>
      <c r="C32" s="86"/>
    </row>
    <row r="33" spans="1:3" ht="21.75" customHeight="1" x14ac:dyDescent="0.25">
      <c r="A33" s="86"/>
      <c r="B33" s="86"/>
      <c r="C33" s="86"/>
    </row>
    <row r="34" spans="1:3" ht="21.75" customHeight="1" x14ac:dyDescent="0.25">
      <c r="A34" s="5" t="s">
        <v>6</v>
      </c>
    </row>
    <row r="35" spans="1:3" ht="366.75" customHeight="1" x14ac:dyDescent="0.25">
      <c r="A35" s="80" t="s">
        <v>49</v>
      </c>
      <c r="B35" s="80"/>
      <c r="C35" s="80"/>
    </row>
    <row r="36" spans="1:3" ht="15.75" thickBot="1" x14ac:dyDescent="0.3"/>
    <row r="37" spans="1:3" x14ac:dyDescent="0.25">
      <c r="A37" s="13" t="s">
        <v>22</v>
      </c>
      <c r="B37" s="14" t="s">
        <v>21</v>
      </c>
    </row>
    <row r="38" spans="1:3" ht="120" x14ac:dyDescent="0.25">
      <c r="A38" s="12" t="s">
        <v>45</v>
      </c>
      <c r="B38" s="27"/>
    </row>
    <row r="39" spans="1:3" ht="111.75" customHeight="1" x14ac:dyDescent="0.25">
      <c r="A39" s="12" t="s">
        <v>50</v>
      </c>
      <c r="B39" s="27"/>
    </row>
    <row r="40" spans="1:3" ht="36.75" customHeight="1" x14ac:dyDescent="0.25">
      <c r="A40" s="12" t="s">
        <v>41</v>
      </c>
      <c r="B40" s="27"/>
    </row>
    <row r="41" spans="1:3" ht="30" x14ac:dyDescent="0.25">
      <c r="A41" s="16" t="s">
        <v>40</v>
      </c>
      <c r="B41" s="28"/>
    </row>
    <row r="42" spans="1:3" ht="137.25" customHeight="1" thickBot="1" x14ac:dyDescent="0.3">
      <c r="A42" s="19" t="s">
        <v>27</v>
      </c>
      <c r="B42" s="29" t="s">
        <v>46</v>
      </c>
    </row>
    <row r="44" spans="1:3" ht="27.95" customHeight="1" x14ac:dyDescent="0.25">
      <c r="A44" s="79" t="s">
        <v>23</v>
      </c>
      <c r="B44" s="79"/>
      <c r="C44" s="79"/>
    </row>
    <row r="46" spans="1:3" ht="15.75" thickBot="1" x14ac:dyDescent="0.3">
      <c r="A46" s="18"/>
    </row>
    <row r="47" spans="1:3" x14ac:dyDescent="0.25">
      <c r="A47" s="22" t="s">
        <v>42</v>
      </c>
      <c r="B47" s="30"/>
    </row>
    <row r="48" spans="1:3" x14ac:dyDescent="0.25">
      <c r="A48" s="23" t="s">
        <v>43</v>
      </c>
      <c r="B48" s="31"/>
    </row>
    <row r="49" spans="1:3" ht="32.1" customHeight="1" thickBot="1" x14ac:dyDescent="0.3">
      <c r="A49" s="24" t="s">
        <v>44</v>
      </c>
      <c r="B49" s="32"/>
    </row>
    <row r="51" spans="1:3" x14ac:dyDescent="0.25">
      <c r="A51" s="60" t="s">
        <v>47</v>
      </c>
      <c r="B51" s="60"/>
      <c r="C51" s="61"/>
    </row>
    <row r="53" spans="1:3" x14ac:dyDescent="0.25">
      <c r="A53" s="61" t="s">
        <v>48</v>
      </c>
      <c r="B53" s="61"/>
    </row>
  </sheetData>
  <sheetProtection password="DDD6" sheet="1" formatCells="0" formatRows="0" selectLockedCells="1"/>
  <customSheetViews>
    <customSheetView guid="{A55C56CF-94EF-41C6-9590-835F503DA385}" showPageBreaks="1" fitToPage="1" view="pageLayout">
      <selection activeCell="A53" sqref="A53"/>
      <rowBreaks count="1" manualBreakCount="1">
        <brk id="33" max="16383" man="1"/>
      </rowBreaks>
      <pageMargins left="0.7" right="0.7" top="0.78740157499999996" bottom="0.78740157499999996" header="0.3" footer="0.3"/>
      <pageSetup paperSize="9" scale="70" fitToHeight="0" orientation="portrait" r:id="rId1"/>
    </customSheetView>
    <customSheetView guid="{D677089D-7DFD-4BA0-81F6-05617C039602}" showPageBreaks="1" fitToPage="1">
      <selection activeCell="A40" sqref="A40:XFD40"/>
      <pageMargins left="0.7" right="0.7" top="0.78740157499999996" bottom="0.78740157499999996" header="0.3" footer="0.3"/>
      <pageSetup paperSize="9" scale="42" orientation="portrait" r:id="rId2"/>
    </customSheetView>
    <customSheetView guid="{85EB8FDF-49E0-40DA-AE7D-DDA527FDF04A}" fitToPage="1" topLeftCell="A8">
      <selection activeCell="A15" sqref="A15:A16"/>
      <pageMargins left="0.7" right="0.7" top="0.78740157499999996" bottom="0.78740157499999996" header="0.3" footer="0.3"/>
      <pageSetup paperSize="9" scale="57" orientation="portrait" r:id="rId3"/>
    </customSheetView>
    <customSheetView guid="{FFD42829-7CFF-444F-831E-F6D416C333A0}" fitToPage="1" topLeftCell="A23">
      <selection activeCell="B29" sqref="B29"/>
      <pageMargins left="0.7" right="0.7" top="0.78740157499999996" bottom="0.78740157499999996" header="0.3" footer="0.3"/>
      <pageSetup paperSize="9" scale="42" orientation="portrait" r:id="rId4"/>
    </customSheetView>
    <customSheetView guid="{E5DF41CB-0470-4764-BE31-741999F97BF9}" scale="80" showPageBreaks="1" fitToPage="1" topLeftCell="A38">
      <selection activeCell="L23" sqref="L23"/>
      <pageMargins left="0.7" right="0.7" top="0.78740157499999996" bottom="0.78740157499999996" header="0.3" footer="0.3"/>
      <pageSetup paperSize="9" scale="71" fitToHeight="0" orientation="portrait" r:id="rId5"/>
    </customSheetView>
    <customSheetView guid="{F8EA8D70-7C33-4FF4-A278-DC6C02B979FF}" showPageBreaks="1" fitToPage="1">
      <selection activeCell="B54" sqref="B54"/>
      <pageMargins left="0.7" right="0.7" top="0.78740157499999996" bottom="0.78740157499999996" header="0.3" footer="0.3"/>
      <pageSetup paperSize="9" scale="38" orientation="portrait" r:id="rId6"/>
    </customSheetView>
  </customSheetViews>
  <mergeCells count="23">
    <mergeCell ref="A44:C44"/>
    <mergeCell ref="A35:C35"/>
    <mergeCell ref="B16:C16"/>
    <mergeCell ref="B15:C15"/>
    <mergeCell ref="A13:A14"/>
    <mergeCell ref="A15:A16"/>
    <mergeCell ref="A17:A18"/>
    <mergeCell ref="A31:C33"/>
    <mergeCell ref="A1:C1"/>
    <mergeCell ref="B4:C4"/>
    <mergeCell ref="B5:C5"/>
    <mergeCell ref="A29:C29"/>
    <mergeCell ref="B19:C19"/>
    <mergeCell ref="B20:C20"/>
    <mergeCell ref="A19:A20"/>
    <mergeCell ref="B10:C10"/>
    <mergeCell ref="B11:C11"/>
    <mergeCell ref="B12:C12"/>
    <mergeCell ref="B13:C13"/>
    <mergeCell ref="B22:C22"/>
    <mergeCell ref="B14:C14"/>
    <mergeCell ref="B17:C17"/>
    <mergeCell ref="B18:C18"/>
  </mergeCells>
  <dataValidations count="1">
    <dataValidation type="decimal" allowBlank="1" showInputMessage="1" showErrorMessage="1" sqref="B30">
      <formula1>0</formula1>
      <formula2>B26</formula2>
    </dataValidation>
  </dataValidations>
  <pageMargins left="0.7" right="0.7" top="0.78740157499999996" bottom="0.78740157499999996" header="0.3" footer="0.3"/>
  <pageSetup paperSize="9" scale="38"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tabSelected="1" zoomScaleNormal="100" workbookViewId="0">
      <selection activeCell="F7" sqref="F7"/>
    </sheetView>
  </sheetViews>
  <sheetFormatPr defaultColWidth="8.85546875" defaultRowHeight="15" x14ac:dyDescent="0.25"/>
  <cols>
    <col min="1" max="1" width="8.85546875" style="43"/>
    <col min="2" max="9" width="27.5703125" style="43" customWidth="1"/>
    <col min="10" max="10" width="8.85546875" style="43"/>
    <col min="11" max="12" width="8.85546875" style="43" hidden="1" customWidth="1"/>
    <col min="13" max="16384" width="8.85546875" style="43"/>
  </cols>
  <sheetData>
    <row r="1" spans="1:15" ht="98.45" customHeight="1" thickBot="1" x14ac:dyDescent="0.3">
      <c r="A1" s="87" t="s">
        <v>15</v>
      </c>
      <c r="B1" s="87"/>
      <c r="C1" s="87"/>
      <c r="D1" s="87"/>
      <c r="E1" s="87"/>
      <c r="F1" s="87"/>
      <c r="G1" s="87"/>
      <c r="H1" s="87"/>
      <c r="I1" s="88"/>
      <c r="J1" s="42"/>
      <c r="K1" s="42"/>
      <c r="L1" s="42"/>
      <c r="M1" s="42"/>
      <c r="N1" s="42"/>
      <c r="O1" s="42"/>
    </row>
    <row r="2" spans="1:15" ht="123.75" customHeight="1" thickBot="1" x14ac:dyDescent="0.3">
      <c r="A2" s="44" t="s">
        <v>19</v>
      </c>
      <c r="B2" s="45" t="s">
        <v>24</v>
      </c>
      <c r="C2" s="46" t="s">
        <v>13</v>
      </c>
      <c r="D2" s="46" t="s">
        <v>14</v>
      </c>
      <c r="E2" s="46" t="s">
        <v>31</v>
      </c>
      <c r="F2" s="47" t="s">
        <v>32</v>
      </c>
      <c r="G2" s="46" t="s">
        <v>33</v>
      </c>
      <c r="H2" s="48" t="s">
        <v>18</v>
      </c>
      <c r="I2" s="48" t="s">
        <v>5</v>
      </c>
    </row>
    <row r="3" spans="1:15" ht="15.75" x14ac:dyDescent="0.25">
      <c r="A3" s="49">
        <v>1</v>
      </c>
      <c r="B3" s="33"/>
      <c r="C3" s="34">
        <v>43902</v>
      </c>
      <c r="D3" s="34">
        <v>44012</v>
      </c>
      <c r="E3" s="35"/>
      <c r="F3" s="35"/>
      <c r="G3" s="35"/>
      <c r="H3" s="50">
        <f>IF(G3=K$3,L$3,IF(G3=K$4,L$4,IF(G3=K$5,L$5,IF(G3=K$6,L$6,IF(G3=K$7,L$7,IF(G3=K$8,L$8,0))))))</f>
        <v>0</v>
      </c>
      <c r="I3" s="51">
        <f>(D3-C3+1)*H3*F3</f>
        <v>0</v>
      </c>
      <c r="K3" s="52" t="s">
        <v>7</v>
      </c>
      <c r="L3" s="53">
        <v>15</v>
      </c>
    </row>
    <row r="4" spans="1:15" ht="15.75" x14ac:dyDescent="0.25">
      <c r="A4" s="54">
        <v>2</v>
      </c>
      <c r="B4" s="36"/>
      <c r="C4" s="37">
        <v>43902</v>
      </c>
      <c r="D4" s="37">
        <v>44012</v>
      </c>
      <c r="E4" s="38"/>
      <c r="F4" s="38"/>
      <c r="G4" s="38"/>
      <c r="H4" s="55">
        <f t="shared" ref="H4:H26" si="0">IF(G4=K$3,L$3,IF(G4=K$4,L$4,IF(G4=K$5,L$5,IF(G4=K$6,L$6,IF(G4=K$7,L$7,IF(G4=K$8,L$8,0))))))</f>
        <v>0</v>
      </c>
      <c r="I4" s="51">
        <f t="shared" ref="I4:I52" si="1">(D4-C4+1)*H4*F4</f>
        <v>0</v>
      </c>
      <c r="K4" s="52" t="s">
        <v>8</v>
      </c>
      <c r="L4" s="53">
        <v>28</v>
      </c>
    </row>
    <row r="5" spans="1:15" ht="15.75" x14ac:dyDescent="0.25">
      <c r="A5" s="54">
        <v>3</v>
      </c>
      <c r="B5" s="36"/>
      <c r="C5" s="37">
        <v>43902</v>
      </c>
      <c r="D5" s="37">
        <v>44012</v>
      </c>
      <c r="E5" s="38"/>
      <c r="F5" s="38"/>
      <c r="G5" s="38"/>
      <c r="H5" s="55">
        <f t="shared" si="0"/>
        <v>0</v>
      </c>
      <c r="I5" s="51">
        <f t="shared" si="1"/>
        <v>0</v>
      </c>
      <c r="K5" s="52" t="s">
        <v>9</v>
      </c>
      <c r="L5" s="53">
        <v>40</v>
      </c>
    </row>
    <row r="6" spans="1:15" ht="15.75" x14ac:dyDescent="0.25">
      <c r="A6" s="54">
        <v>4</v>
      </c>
      <c r="B6" s="36"/>
      <c r="C6" s="37">
        <v>43902</v>
      </c>
      <c r="D6" s="37">
        <v>44012</v>
      </c>
      <c r="E6" s="38"/>
      <c r="F6" s="38"/>
      <c r="G6" s="38"/>
      <c r="H6" s="55">
        <f t="shared" si="0"/>
        <v>0</v>
      </c>
      <c r="I6" s="51">
        <f t="shared" si="1"/>
        <v>0</v>
      </c>
      <c r="K6" s="52" t="s">
        <v>10</v>
      </c>
      <c r="L6" s="53">
        <v>62</v>
      </c>
    </row>
    <row r="7" spans="1:15" ht="15.75" x14ac:dyDescent="0.25">
      <c r="A7" s="54">
        <v>5</v>
      </c>
      <c r="B7" s="36"/>
      <c r="C7" s="37">
        <v>43902</v>
      </c>
      <c r="D7" s="37">
        <v>44012</v>
      </c>
      <c r="E7" s="38"/>
      <c r="F7" s="38"/>
      <c r="G7" s="38"/>
      <c r="H7" s="55">
        <f t="shared" si="0"/>
        <v>0</v>
      </c>
      <c r="I7" s="51">
        <f t="shared" si="1"/>
        <v>0</v>
      </c>
      <c r="K7" s="52" t="s">
        <v>11</v>
      </c>
      <c r="L7" s="53">
        <v>135</v>
      </c>
    </row>
    <row r="8" spans="1:15" ht="15.75" x14ac:dyDescent="0.25">
      <c r="A8" s="54">
        <v>6</v>
      </c>
      <c r="B8" s="36"/>
      <c r="C8" s="37">
        <v>43902</v>
      </c>
      <c r="D8" s="37">
        <v>44012</v>
      </c>
      <c r="E8" s="38"/>
      <c r="F8" s="38"/>
      <c r="G8" s="38"/>
      <c r="H8" s="55">
        <f t="shared" si="0"/>
        <v>0</v>
      </c>
      <c r="I8" s="51">
        <f t="shared" si="1"/>
        <v>0</v>
      </c>
      <c r="K8" s="52" t="s">
        <v>12</v>
      </c>
      <c r="L8" s="53">
        <v>135</v>
      </c>
    </row>
    <row r="9" spans="1:15" x14ac:dyDescent="0.25">
      <c r="A9" s="54">
        <v>7</v>
      </c>
      <c r="B9" s="36"/>
      <c r="C9" s="37">
        <v>43902</v>
      </c>
      <c r="D9" s="37">
        <v>44012</v>
      </c>
      <c r="E9" s="38"/>
      <c r="F9" s="38"/>
      <c r="G9" s="38"/>
      <c r="H9" s="55">
        <f t="shared" si="0"/>
        <v>0</v>
      </c>
      <c r="I9" s="51">
        <f t="shared" si="1"/>
        <v>0</v>
      </c>
    </row>
    <row r="10" spans="1:15" x14ac:dyDescent="0.25">
      <c r="A10" s="54">
        <v>8</v>
      </c>
      <c r="B10" s="36"/>
      <c r="C10" s="37">
        <v>43902</v>
      </c>
      <c r="D10" s="37">
        <v>44012</v>
      </c>
      <c r="E10" s="38"/>
      <c r="F10" s="38"/>
      <c r="G10" s="38"/>
      <c r="H10" s="55">
        <f t="shared" si="0"/>
        <v>0</v>
      </c>
      <c r="I10" s="51">
        <f t="shared" si="1"/>
        <v>0</v>
      </c>
      <c r="K10" s="56" t="s">
        <v>17</v>
      </c>
    </row>
    <row r="11" spans="1:15" x14ac:dyDescent="0.25">
      <c r="A11" s="54">
        <v>9</v>
      </c>
      <c r="B11" s="36"/>
      <c r="C11" s="37">
        <v>43902</v>
      </c>
      <c r="D11" s="37">
        <v>44012</v>
      </c>
      <c r="E11" s="38"/>
      <c r="F11" s="38"/>
      <c r="G11" s="38"/>
      <c r="H11" s="55">
        <f t="shared" si="0"/>
        <v>0</v>
      </c>
      <c r="I11" s="51">
        <f t="shared" si="1"/>
        <v>0</v>
      </c>
      <c r="K11" s="56" t="s">
        <v>16</v>
      </c>
    </row>
    <row r="12" spans="1:15" x14ac:dyDescent="0.25">
      <c r="A12" s="54">
        <v>10</v>
      </c>
      <c r="B12" s="36"/>
      <c r="C12" s="37">
        <v>43902</v>
      </c>
      <c r="D12" s="37">
        <v>44012</v>
      </c>
      <c r="E12" s="38"/>
      <c r="F12" s="38"/>
      <c r="G12" s="38"/>
      <c r="H12" s="55">
        <f t="shared" si="0"/>
        <v>0</v>
      </c>
      <c r="I12" s="51">
        <f t="shared" si="1"/>
        <v>0</v>
      </c>
    </row>
    <row r="13" spans="1:15" x14ac:dyDescent="0.25">
      <c r="A13" s="54">
        <v>11</v>
      </c>
      <c r="B13" s="36"/>
      <c r="C13" s="37">
        <v>43902</v>
      </c>
      <c r="D13" s="37">
        <v>44012</v>
      </c>
      <c r="E13" s="38"/>
      <c r="F13" s="38"/>
      <c r="G13" s="38"/>
      <c r="H13" s="55">
        <f t="shared" si="0"/>
        <v>0</v>
      </c>
      <c r="I13" s="51">
        <f t="shared" si="1"/>
        <v>0</v>
      </c>
      <c r="K13" s="43">
        <v>2000</v>
      </c>
    </row>
    <row r="14" spans="1:15" x14ac:dyDescent="0.25">
      <c r="A14" s="54">
        <v>12</v>
      </c>
      <c r="B14" s="36"/>
      <c r="C14" s="37">
        <v>43902</v>
      </c>
      <c r="D14" s="37">
        <v>44012</v>
      </c>
      <c r="E14" s="38"/>
      <c r="F14" s="38"/>
      <c r="G14" s="38"/>
      <c r="H14" s="55">
        <f t="shared" si="0"/>
        <v>0</v>
      </c>
      <c r="I14" s="51">
        <f t="shared" si="1"/>
        <v>0</v>
      </c>
      <c r="K14" s="43">
        <v>2001</v>
      </c>
    </row>
    <row r="15" spans="1:15" x14ac:dyDescent="0.25">
      <c r="A15" s="54">
        <v>13</v>
      </c>
      <c r="B15" s="36"/>
      <c r="C15" s="37">
        <v>43902</v>
      </c>
      <c r="D15" s="37">
        <v>44012</v>
      </c>
      <c r="E15" s="38"/>
      <c r="F15" s="38"/>
      <c r="G15" s="38"/>
      <c r="H15" s="55">
        <f t="shared" si="0"/>
        <v>0</v>
      </c>
      <c r="I15" s="51">
        <f t="shared" si="1"/>
        <v>0</v>
      </c>
      <c r="K15" s="43">
        <v>2002</v>
      </c>
    </row>
    <row r="16" spans="1:15" x14ac:dyDescent="0.25">
      <c r="A16" s="54">
        <v>14</v>
      </c>
      <c r="B16" s="36"/>
      <c r="C16" s="37">
        <v>43902</v>
      </c>
      <c r="D16" s="37">
        <v>44012</v>
      </c>
      <c r="E16" s="38"/>
      <c r="F16" s="38"/>
      <c r="G16" s="38"/>
      <c r="H16" s="55">
        <f t="shared" si="0"/>
        <v>0</v>
      </c>
      <c r="I16" s="51">
        <f t="shared" si="1"/>
        <v>0</v>
      </c>
      <c r="K16" s="43">
        <v>2003</v>
      </c>
    </row>
    <row r="17" spans="1:11" x14ac:dyDescent="0.25">
      <c r="A17" s="54">
        <v>15</v>
      </c>
      <c r="B17" s="36"/>
      <c r="C17" s="37">
        <v>43902</v>
      </c>
      <c r="D17" s="37">
        <v>44012</v>
      </c>
      <c r="E17" s="38"/>
      <c r="F17" s="38"/>
      <c r="G17" s="38"/>
      <c r="H17" s="55">
        <f t="shared" si="0"/>
        <v>0</v>
      </c>
      <c r="I17" s="51">
        <f t="shared" si="1"/>
        <v>0</v>
      </c>
      <c r="K17" s="43">
        <v>2004</v>
      </c>
    </row>
    <row r="18" spans="1:11" x14ac:dyDescent="0.25">
      <c r="A18" s="54">
        <v>16</v>
      </c>
      <c r="B18" s="36"/>
      <c r="C18" s="37">
        <v>43902</v>
      </c>
      <c r="D18" s="37">
        <v>44012</v>
      </c>
      <c r="E18" s="38"/>
      <c r="F18" s="38"/>
      <c r="G18" s="38"/>
      <c r="H18" s="55">
        <f t="shared" si="0"/>
        <v>0</v>
      </c>
      <c r="I18" s="51">
        <f t="shared" si="1"/>
        <v>0</v>
      </c>
      <c r="K18" s="43">
        <v>2005</v>
      </c>
    </row>
    <row r="19" spans="1:11" x14ac:dyDescent="0.25">
      <c r="A19" s="54">
        <v>17</v>
      </c>
      <c r="B19" s="36"/>
      <c r="C19" s="37">
        <v>43902</v>
      </c>
      <c r="D19" s="37">
        <v>44012</v>
      </c>
      <c r="E19" s="38"/>
      <c r="F19" s="38"/>
      <c r="G19" s="38"/>
      <c r="H19" s="55">
        <f t="shared" si="0"/>
        <v>0</v>
      </c>
      <c r="I19" s="51">
        <f t="shared" si="1"/>
        <v>0</v>
      </c>
      <c r="K19" s="43">
        <v>2006</v>
      </c>
    </row>
    <row r="20" spans="1:11" x14ac:dyDescent="0.25">
      <c r="A20" s="54">
        <v>18</v>
      </c>
      <c r="B20" s="36"/>
      <c r="C20" s="37">
        <v>43902</v>
      </c>
      <c r="D20" s="37">
        <v>44012</v>
      </c>
      <c r="E20" s="38"/>
      <c r="F20" s="38"/>
      <c r="G20" s="38"/>
      <c r="H20" s="55">
        <f t="shared" si="0"/>
        <v>0</v>
      </c>
      <c r="I20" s="51">
        <f t="shared" si="1"/>
        <v>0</v>
      </c>
      <c r="K20" s="43">
        <v>2007</v>
      </c>
    </row>
    <row r="21" spans="1:11" x14ac:dyDescent="0.25">
      <c r="A21" s="54">
        <v>19</v>
      </c>
      <c r="B21" s="36"/>
      <c r="C21" s="37">
        <v>43902</v>
      </c>
      <c r="D21" s="37">
        <v>44012</v>
      </c>
      <c r="E21" s="38"/>
      <c r="F21" s="38"/>
      <c r="G21" s="38"/>
      <c r="H21" s="55">
        <f t="shared" si="0"/>
        <v>0</v>
      </c>
      <c r="I21" s="51">
        <f t="shared" si="1"/>
        <v>0</v>
      </c>
      <c r="K21" s="43">
        <v>2008</v>
      </c>
    </row>
    <row r="22" spans="1:11" x14ac:dyDescent="0.25">
      <c r="A22" s="54">
        <v>20</v>
      </c>
      <c r="B22" s="36"/>
      <c r="C22" s="37">
        <v>43902</v>
      </c>
      <c r="D22" s="37">
        <v>44012</v>
      </c>
      <c r="E22" s="38"/>
      <c r="F22" s="38"/>
      <c r="G22" s="38"/>
      <c r="H22" s="55">
        <f t="shared" si="0"/>
        <v>0</v>
      </c>
      <c r="I22" s="51">
        <f t="shared" si="1"/>
        <v>0</v>
      </c>
      <c r="K22" s="43">
        <v>2009</v>
      </c>
    </row>
    <row r="23" spans="1:11" x14ac:dyDescent="0.25">
      <c r="A23" s="54">
        <v>21</v>
      </c>
      <c r="B23" s="36"/>
      <c r="C23" s="37">
        <v>43902</v>
      </c>
      <c r="D23" s="37">
        <v>44012</v>
      </c>
      <c r="E23" s="38"/>
      <c r="F23" s="38"/>
      <c r="G23" s="38"/>
      <c r="H23" s="55">
        <f t="shared" si="0"/>
        <v>0</v>
      </c>
      <c r="I23" s="51">
        <f t="shared" si="1"/>
        <v>0</v>
      </c>
      <c r="K23" s="43">
        <v>2010</v>
      </c>
    </row>
    <row r="24" spans="1:11" x14ac:dyDescent="0.25">
      <c r="A24" s="54">
        <v>22</v>
      </c>
      <c r="B24" s="36"/>
      <c r="C24" s="37">
        <v>43902</v>
      </c>
      <c r="D24" s="37">
        <v>44012</v>
      </c>
      <c r="E24" s="38"/>
      <c r="F24" s="38"/>
      <c r="G24" s="38"/>
      <c r="H24" s="55">
        <f t="shared" si="0"/>
        <v>0</v>
      </c>
      <c r="I24" s="51">
        <f t="shared" si="1"/>
        <v>0</v>
      </c>
      <c r="K24" s="43">
        <v>2011</v>
      </c>
    </row>
    <row r="25" spans="1:11" x14ac:dyDescent="0.25">
      <c r="A25" s="54">
        <v>23</v>
      </c>
      <c r="B25" s="36"/>
      <c r="C25" s="37">
        <v>43902</v>
      </c>
      <c r="D25" s="37">
        <v>44012</v>
      </c>
      <c r="E25" s="38"/>
      <c r="F25" s="38"/>
      <c r="G25" s="38"/>
      <c r="H25" s="55">
        <f t="shared" si="0"/>
        <v>0</v>
      </c>
      <c r="I25" s="51">
        <f t="shared" si="1"/>
        <v>0</v>
      </c>
      <c r="K25" s="43">
        <v>2012</v>
      </c>
    </row>
    <row r="26" spans="1:11" x14ac:dyDescent="0.25">
      <c r="A26" s="54">
        <v>24</v>
      </c>
      <c r="B26" s="36"/>
      <c r="C26" s="37">
        <v>43902</v>
      </c>
      <c r="D26" s="37">
        <v>44012</v>
      </c>
      <c r="E26" s="38"/>
      <c r="F26" s="38"/>
      <c r="G26" s="38"/>
      <c r="H26" s="55">
        <f t="shared" si="0"/>
        <v>0</v>
      </c>
      <c r="I26" s="51">
        <f t="shared" si="1"/>
        <v>0</v>
      </c>
      <c r="K26" s="43">
        <v>2013</v>
      </c>
    </row>
    <row r="27" spans="1:11" x14ac:dyDescent="0.25">
      <c r="A27" s="54">
        <v>25</v>
      </c>
      <c r="B27" s="36"/>
      <c r="C27" s="37">
        <v>43902</v>
      </c>
      <c r="D27" s="37">
        <v>44012</v>
      </c>
      <c r="E27" s="38"/>
      <c r="F27" s="38"/>
      <c r="G27" s="38"/>
      <c r="H27" s="55">
        <f t="shared" ref="H27:H52" si="2">IF(G27=K$3,L$3,IF(G27=K$4,L$4,IF(G27=K$5,L$5,IF(G27=K$6,L$6,IF(G27=K$7,L$7,IF(G27=K$8,L$8,0))))))</f>
        <v>0</v>
      </c>
      <c r="I27" s="51">
        <f t="shared" si="1"/>
        <v>0</v>
      </c>
      <c r="K27" s="43">
        <v>2014</v>
      </c>
    </row>
    <row r="28" spans="1:11" x14ac:dyDescent="0.25">
      <c r="A28" s="54">
        <v>26</v>
      </c>
      <c r="B28" s="36"/>
      <c r="C28" s="37">
        <v>43902</v>
      </c>
      <c r="D28" s="37">
        <v>44012</v>
      </c>
      <c r="E28" s="38"/>
      <c r="F28" s="38"/>
      <c r="G28" s="38"/>
      <c r="H28" s="55">
        <f t="shared" si="2"/>
        <v>0</v>
      </c>
      <c r="I28" s="51">
        <f t="shared" si="1"/>
        <v>0</v>
      </c>
      <c r="K28" s="43">
        <v>2015</v>
      </c>
    </row>
    <row r="29" spans="1:11" x14ac:dyDescent="0.25">
      <c r="A29" s="54">
        <v>27</v>
      </c>
      <c r="B29" s="36"/>
      <c r="C29" s="37">
        <v>43902</v>
      </c>
      <c r="D29" s="37">
        <v>44012</v>
      </c>
      <c r="E29" s="38"/>
      <c r="F29" s="38"/>
      <c r="G29" s="38"/>
      <c r="H29" s="55">
        <f t="shared" si="2"/>
        <v>0</v>
      </c>
      <c r="I29" s="51">
        <f t="shared" si="1"/>
        <v>0</v>
      </c>
      <c r="K29" s="43">
        <v>2016</v>
      </c>
    </row>
    <row r="30" spans="1:11" x14ac:dyDescent="0.25">
      <c r="A30" s="54">
        <v>28</v>
      </c>
      <c r="B30" s="36"/>
      <c r="C30" s="37">
        <v>43902</v>
      </c>
      <c r="D30" s="37">
        <v>44012</v>
      </c>
      <c r="E30" s="38"/>
      <c r="F30" s="38"/>
      <c r="G30" s="38"/>
      <c r="H30" s="55">
        <f t="shared" si="2"/>
        <v>0</v>
      </c>
      <c r="I30" s="51">
        <f t="shared" si="1"/>
        <v>0</v>
      </c>
      <c r="K30" s="43">
        <v>2017</v>
      </c>
    </row>
    <row r="31" spans="1:11" x14ac:dyDescent="0.25">
      <c r="A31" s="54">
        <v>29</v>
      </c>
      <c r="B31" s="36"/>
      <c r="C31" s="37">
        <v>43902</v>
      </c>
      <c r="D31" s="37">
        <v>44012</v>
      </c>
      <c r="E31" s="38"/>
      <c r="F31" s="38"/>
      <c r="G31" s="38"/>
      <c r="H31" s="55">
        <f t="shared" si="2"/>
        <v>0</v>
      </c>
      <c r="I31" s="51">
        <f t="shared" si="1"/>
        <v>0</v>
      </c>
      <c r="K31" s="43">
        <v>2018</v>
      </c>
    </row>
    <row r="32" spans="1:11" x14ac:dyDescent="0.25">
      <c r="A32" s="54">
        <v>30</v>
      </c>
      <c r="B32" s="36"/>
      <c r="C32" s="37">
        <v>43902</v>
      </c>
      <c r="D32" s="37">
        <v>44012</v>
      </c>
      <c r="E32" s="38"/>
      <c r="F32" s="38"/>
      <c r="G32" s="38"/>
      <c r="H32" s="55">
        <f t="shared" si="2"/>
        <v>0</v>
      </c>
      <c r="I32" s="51">
        <f t="shared" si="1"/>
        <v>0</v>
      </c>
      <c r="K32" s="43">
        <v>2019</v>
      </c>
    </row>
    <row r="33" spans="1:11" x14ac:dyDescent="0.25">
      <c r="A33" s="54">
        <v>31</v>
      </c>
      <c r="B33" s="36"/>
      <c r="C33" s="37">
        <v>43902</v>
      </c>
      <c r="D33" s="37">
        <v>44012</v>
      </c>
      <c r="E33" s="38"/>
      <c r="F33" s="38"/>
      <c r="G33" s="38"/>
      <c r="H33" s="55">
        <f t="shared" si="2"/>
        <v>0</v>
      </c>
      <c r="I33" s="51">
        <f t="shared" si="1"/>
        <v>0</v>
      </c>
      <c r="K33" s="43">
        <v>2020</v>
      </c>
    </row>
    <row r="34" spans="1:11" x14ac:dyDescent="0.25">
      <c r="A34" s="54">
        <v>32</v>
      </c>
      <c r="B34" s="36"/>
      <c r="C34" s="37">
        <v>43902</v>
      </c>
      <c r="D34" s="37">
        <v>44012</v>
      </c>
      <c r="E34" s="38"/>
      <c r="F34" s="38"/>
      <c r="G34" s="38"/>
      <c r="H34" s="55">
        <f t="shared" si="2"/>
        <v>0</v>
      </c>
      <c r="I34" s="51">
        <f t="shared" si="1"/>
        <v>0</v>
      </c>
    </row>
    <row r="35" spans="1:11" x14ac:dyDescent="0.25">
      <c r="A35" s="54">
        <v>33</v>
      </c>
      <c r="B35" s="36"/>
      <c r="C35" s="37">
        <v>43902</v>
      </c>
      <c r="D35" s="37">
        <v>44012</v>
      </c>
      <c r="E35" s="38"/>
      <c r="F35" s="38"/>
      <c r="G35" s="38"/>
      <c r="H35" s="55">
        <f t="shared" si="2"/>
        <v>0</v>
      </c>
      <c r="I35" s="51">
        <f t="shared" si="1"/>
        <v>0</v>
      </c>
    </row>
    <row r="36" spans="1:11" x14ac:dyDescent="0.25">
      <c r="A36" s="54">
        <v>34</v>
      </c>
      <c r="B36" s="36"/>
      <c r="C36" s="37">
        <v>43902</v>
      </c>
      <c r="D36" s="37">
        <v>44012</v>
      </c>
      <c r="E36" s="38"/>
      <c r="F36" s="38"/>
      <c r="G36" s="38"/>
      <c r="H36" s="55">
        <f t="shared" si="2"/>
        <v>0</v>
      </c>
      <c r="I36" s="51">
        <f t="shared" si="1"/>
        <v>0</v>
      </c>
    </row>
    <row r="37" spans="1:11" x14ac:dyDescent="0.25">
      <c r="A37" s="54">
        <v>35</v>
      </c>
      <c r="B37" s="36"/>
      <c r="C37" s="37">
        <v>43902</v>
      </c>
      <c r="D37" s="37">
        <v>44012</v>
      </c>
      <c r="E37" s="38"/>
      <c r="F37" s="38"/>
      <c r="G37" s="38"/>
      <c r="H37" s="55">
        <f t="shared" si="2"/>
        <v>0</v>
      </c>
      <c r="I37" s="51">
        <f t="shared" si="1"/>
        <v>0</v>
      </c>
    </row>
    <row r="38" spans="1:11" x14ac:dyDescent="0.25">
      <c r="A38" s="54">
        <v>36</v>
      </c>
      <c r="B38" s="36"/>
      <c r="C38" s="37">
        <v>43902</v>
      </c>
      <c r="D38" s="37">
        <v>44012</v>
      </c>
      <c r="E38" s="38"/>
      <c r="F38" s="38"/>
      <c r="G38" s="38"/>
      <c r="H38" s="55">
        <f t="shared" si="2"/>
        <v>0</v>
      </c>
      <c r="I38" s="51">
        <f t="shared" si="1"/>
        <v>0</v>
      </c>
    </row>
    <row r="39" spans="1:11" x14ac:dyDescent="0.25">
      <c r="A39" s="54">
        <v>37</v>
      </c>
      <c r="B39" s="36"/>
      <c r="C39" s="37">
        <v>43902</v>
      </c>
      <c r="D39" s="37">
        <v>44012</v>
      </c>
      <c r="E39" s="38"/>
      <c r="F39" s="38"/>
      <c r="G39" s="38"/>
      <c r="H39" s="55">
        <f t="shared" si="2"/>
        <v>0</v>
      </c>
      <c r="I39" s="51">
        <f t="shared" si="1"/>
        <v>0</v>
      </c>
    </row>
    <row r="40" spans="1:11" x14ac:dyDescent="0.25">
      <c r="A40" s="54">
        <v>38</v>
      </c>
      <c r="B40" s="36"/>
      <c r="C40" s="37">
        <v>43902</v>
      </c>
      <c r="D40" s="37">
        <v>44012</v>
      </c>
      <c r="E40" s="38"/>
      <c r="F40" s="38"/>
      <c r="G40" s="38"/>
      <c r="H40" s="55">
        <f t="shared" si="2"/>
        <v>0</v>
      </c>
      <c r="I40" s="51">
        <f t="shared" si="1"/>
        <v>0</v>
      </c>
    </row>
    <row r="41" spans="1:11" x14ac:dyDescent="0.25">
      <c r="A41" s="54">
        <v>39</v>
      </c>
      <c r="B41" s="36"/>
      <c r="C41" s="37">
        <v>43902</v>
      </c>
      <c r="D41" s="37">
        <v>44012</v>
      </c>
      <c r="E41" s="38"/>
      <c r="F41" s="38"/>
      <c r="G41" s="38"/>
      <c r="H41" s="55">
        <f t="shared" si="2"/>
        <v>0</v>
      </c>
      <c r="I41" s="51">
        <f t="shared" si="1"/>
        <v>0</v>
      </c>
    </row>
    <row r="42" spans="1:11" x14ac:dyDescent="0.25">
      <c r="A42" s="54">
        <v>40</v>
      </c>
      <c r="B42" s="36"/>
      <c r="C42" s="37">
        <v>43902</v>
      </c>
      <c r="D42" s="37">
        <v>44012</v>
      </c>
      <c r="E42" s="38"/>
      <c r="F42" s="38"/>
      <c r="G42" s="38"/>
      <c r="H42" s="55">
        <f t="shared" si="2"/>
        <v>0</v>
      </c>
      <c r="I42" s="51">
        <f t="shared" si="1"/>
        <v>0</v>
      </c>
    </row>
    <row r="43" spans="1:11" x14ac:dyDescent="0.25">
      <c r="A43" s="54">
        <v>41</v>
      </c>
      <c r="B43" s="36"/>
      <c r="C43" s="37">
        <v>43902</v>
      </c>
      <c r="D43" s="37">
        <v>44012</v>
      </c>
      <c r="E43" s="38"/>
      <c r="F43" s="38"/>
      <c r="G43" s="38"/>
      <c r="H43" s="55">
        <f t="shared" si="2"/>
        <v>0</v>
      </c>
      <c r="I43" s="51">
        <f t="shared" si="1"/>
        <v>0</v>
      </c>
    </row>
    <row r="44" spans="1:11" x14ac:dyDescent="0.25">
      <c r="A44" s="54">
        <v>42</v>
      </c>
      <c r="B44" s="36"/>
      <c r="C44" s="37">
        <v>43902</v>
      </c>
      <c r="D44" s="37">
        <v>44012</v>
      </c>
      <c r="E44" s="38"/>
      <c r="F44" s="38"/>
      <c r="G44" s="38"/>
      <c r="H44" s="55">
        <f t="shared" si="2"/>
        <v>0</v>
      </c>
      <c r="I44" s="51">
        <f t="shared" si="1"/>
        <v>0</v>
      </c>
    </row>
    <row r="45" spans="1:11" x14ac:dyDescent="0.25">
      <c r="A45" s="54">
        <v>43</v>
      </c>
      <c r="B45" s="36"/>
      <c r="C45" s="37">
        <v>43902</v>
      </c>
      <c r="D45" s="37">
        <v>44012</v>
      </c>
      <c r="E45" s="38"/>
      <c r="F45" s="38"/>
      <c r="G45" s="38"/>
      <c r="H45" s="55">
        <f t="shared" si="2"/>
        <v>0</v>
      </c>
      <c r="I45" s="51">
        <f t="shared" si="1"/>
        <v>0</v>
      </c>
    </row>
    <row r="46" spans="1:11" x14ac:dyDescent="0.25">
      <c r="A46" s="54">
        <v>44</v>
      </c>
      <c r="B46" s="36"/>
      <c r="C46" s="37">
        <v>43902</v>
      </c>
      <c r="D46" s="37">
        <v>44012</v>
      </c>
      <c r="E46" s="38"/>
      <c r="F46" s="38"/>
      <c r="G46" s="38"/>
      <c r="H46" s="55">
        <f t="shared" si="2"/>
        <v>0</v>
      </c>
      <c r="I46" s="51">
        <f t="shared" si="1"/>
        <v>0</v>
      </c>
    </row>
    <row r="47" spans="1:11" x14ac:dyDescent="0.25">
      <c r="A47" s="54">
        <v>45</v>
      </c>
      <c r="B47" s="36"/>
      <c r="C47" s="37">
        <v>43902</v>
      </c>
      <c r="D47" s="37">
        <v>44012</v>
      </c>
      <c r="E47" s="38"/>
      <c r="F47" s="38"/>
      <c r="G47" s="38"/>
      <c r="H47" s="55">
        <f t="shared" si="2"/>
        <v>0</v>
      </c>
      <c r="I47" s="51">
        <f t="shared" si="1"/>
        <v>0</v>
      </c>
    </row>
    <row r="48" spans="1:11" x14ac:dyDescent="0.25">
      <c r="A48" s="54">
        <v>46</v>
      </c>
      <c r="B48" s="36"/>
      <c r="C48" s="37">
        <v>43902</v>
      </c>
      <c r="D48" s="37">
        <v>44012</v>
      </c>
      <c r="E48" s="38"/>
      <c r="F48" s="38"/>
      <c r="G48" s="38"/>
      <c r="H48" s="55">
        <f t="shared" si="2"/>
        <v>0</v>
      </c>
      <c r="I48" s="51">
        <f t="shared" si="1"/>
        <v>0</v>
      </c>
    </row>
    <row r="49" spans="1:9" x14ac:dyDescent="0.25">
      <c r="A49" s="54">
        <v>47</v>
      </c>
      <c r="B49" s="36"/>
      <c r="C49" s="37">
        <v>43902</v>
      </c>
      <c r="D49" s="37">
        <v>44012</v>
      </c>
      <c r="E49" s="38"/>
      <c r="F49" s="38"/>
      <c r="G49" s="38"/>
      <c r="H49" s="55">
        <f t="shared" si="2"/>
        <v>0</v>
      </c>
      <c r="I49" s="51">
        <f t="shared" si="1"/>
        <v>0</v>
      </c>
    </row>
    <row r="50" spans="1:9" x14ac:dyDescent="0.25">
      <c r="A50" s="54">
        <v>48</v>
      </c>
      <c r="B50" s="36"/>
      <c r="C50" s="37">
        <v>43902</v>
      </c>
      <c r="D50" s="37">
        <v>44012</v>
      </c>
      <c r="E50" s="38"/>
      <c r="F50" s="38"/>
      <c r="G50" s="38"/>
      <c r="H50" s="55">
        <f t="shared" si="2"/>
        <v>0</v>
      </c>
      <c r="I50" s="51">
        <f t="shared" si="1"/>
        <v>0</v>
      </c>
    </row>
    <row r="51" spans="1:9" x14ac:dyDescent="0.25">
      <c r="A51" s="54">
        <v>49</v>
      </c>
      <c r="B51" s="36"/>
      <c r="C51" s="37">
        <v>43902</v>
      </c>
      <c r="D51" s="37">
        <v>44012</v>
      </c>
      <c r="E51" s="38"/>
      <c r="F51" s="38"/>
      <c r="G51" s="38"/>
      <c r="H51" s="55">
        <f t="shared" si="2"/>
        <v>0</v>
      </c>
      <c r="I51" s="51">
        <f t="shared" si="1"/>
        <v>0</v>
      </c>
    </row>
    <row r="52" spans="1:9" ht="15.75" thickBot="1" x14ac:dyDescent="0.3">
      <c r="A52" s="57">
        <v>50</v>
      </c>
      <c r="B52" s="39"/>
      <c r="C52" s="40">
        <v>43902</v>
      </c>
      <c r="D52" s="40">
        <v>44012</v>
      </c>
      <c r="E52" s="41"/>
      <c r="F52" s="41"/>
      <c r="G52" s="41"/>
      <c r="H52" s="58">
        <f t="shared" si="2"/>
        <v>0</v>
      </c>
      <c r="I52" s="51">
        <f t="shared" si="1"/>
        <v>0</v>
      </c>
    </row>
    <row r="53" spans="1:9" ht="19.5" thickBot="1" x14ac:dyDescent="0.35">
      <c r="A53" s="89" t="s">
        <v>20</v>
      </c>
      <c r="B53" s="90"/>
      <c r="C53" s="90"/>
      <c r="D53" s="90"/>
      <c r="E53" s="90"/>
      <c r="F53" s="90"/>
      <c r="G53" s="90"/>
      <c r="H53" s="91"/>
      <c r="I53" s="59">
        <f>SUM(I3:I52)</f>
        <v>0</v>
      </c>
    </row>
  </sheetData>
  <sheetProtection algorithmName="SHA-512" hashValue="itSwhFP4/PEie4wRO9za1dCbaP+c8b7C/d93d6+3c65AKdmd9K3/H0U1vuldeTNoTNPdJjZmrQvbsFDfElvdlg==" saltValue="krXWBjl4sWl40s7lSIXW/Q==" spinCount="100000" sheet="1" objects="1" scenarios="1" formatCells="0" selectLockedCells="1"/>
  <customSheetViews>
    <customSheetView guid="{A55C56CF-94EF-41C6-9590-835F503DA385}" showPageBreaks="1" fitToPage="1" hiddenColumns="1">
      <selection activeCell="B7" sqref="B7"/>
      <rowBreaks count="1" manualBreakCount="1">
        <brk id="45" max="8" man="1"/>
      </rowBreaks>
      <pageMargins left="0.7" right="0.7" top="0.78740157499999996" bottom="0.78740157499999996" header="0.3" footer="0.3"/>
      <pageSetup paperSize="9" scale="49" orientation="landscape" r:id="rId1"/>
    </customSheetView>
    <customSheetView guid="{D677089D-7DFD-4BA0-81F6-05617C039602}" showPageBreaks="1" fitToPage="1" hiddenColumns="1">
      <selection activeCell="C2" sqref="C2"/>
      <pageMargins left="0.7" right="0.7" top="0.78740157499999996" bottom="0.78740157499999996" header="0.3" footer="0.3"/>
      <pageSetup paperSize="9" scale="54" fitToHeight="0" orientation="landscape" r:id="rId2"/>
    </customSheetView>
    <customSheetView guid="{85EB8FDF-49E0-40DA-AE7D-DDA527FDF04A}" fitToPage="1" hiddenColumns="1" topLeftCell="C1">
      <selection activeCell="G16" sqref="G16"/>
      <pageMargins left="0.7" right="0.7" top="0.78740157499999996" bottom="0.78740157499999996" header="0.3" footer="0.3"/>
      <pageSetup paperSize="9" scale="57" fitToHeight="0" orientation="landscape" verticalDpi="0" r:id="rId3"/>
    </customSheetView>
    <customSheetView guid="{FFD42829-7CFF-444F-831E-F6D416C333A0}" fitToPage="1" hiddenColumns="1">
      <selection activeCell="C2" sqref="C2"/>
      <pageMargins left="0.7" right="0.7" top="0.78740157499999996" bottom="0.78740157499999996" header="0.3" footer="0.3"/>
      <pageSetup paperSize="9" scale="54" fitToHeight="0" orientation="landscape" r:id="rId4"/>
    </customSheetView>
    <customSheetView guid="{E5DF41CB-0470-4764-BE31-741999F97BF9}" fitToPage="1" hiddenColumns="1">
      <selection activeCell="G3" sqref="G3"/>
      <pageMargins left="0.7" right="0.7" top="0.78740157499999996" bottom="0.78740157499999996" header="0.3" footer="0.3"/>
      <pageSetup paperSize="9" scale="54" fitToHeight="0" orientation="landscape" r:id="rId5"/>
    </customSheetView>
    <customSheetView guid="{F8EA8D70-7C33-4FF4-A278-DC6C02B979FF}" fitToPage="1" hiddenColumns="1">
      <selection activeCell="E17" sqref="E17"/>
      <pageMargins left="0.7" right="0.7" top="0.78740157499999996" bottom="0.78740157499999996" header="0.3" footer="0.3"/>
      <pageSetup paperSize="9" scale="54" fitToHeight="0" orientation="landscape" r:id="rId6"/>
    </customSheetView>
  </customSheetViews>
  <mergeCells count="2">
    <mergeCell ref="A1:I1"/>
    <mergeCell ref="A53:H53"/>
  </mergeCells>
  <dataValidations count="5">
    <dataValidation type="whole" allowBlank="1" showInputMessage="1" showErrorMessage="1" sqref="F3:F52">
      <formula1>9</formula1>
      <formula2>100</formula2>
    </dataValidation>
    <dataValidation type="list" allowBlank="1" showInputMessage="1" showErrorMessage="1" sqref="G3:G52">
      <formula1>$K$3:$K$8</formula1>
    </dataValidation>
    <dataValidation type="list" allowBlank="1" showInputMessage="1" showErrorMessage="1" sqref="E3:E52">
      <formula1>$K$10:$K$11</formula1>
    </dataValidation>
    <dataValidation type="date" allowBlank="1" showInputMessage="1" showErrorMessage="1" sqref="C3:C52">
      <formula1>43902</formula1>
      <formula2>44011</formula2>
    </dataValidation>
    <dataValidation type="date" allowBlank="1" showInputMessage="1" showErrorMessage="1" sqref="D3:D52">
      <formula1>43903</formula1>
      <formula2>44012</formula2>
    </dataValidation>
  </dataValidations>
  <pageMargins left="0.7" right="0.7" top="0.78740157499999996" bottom="0.78740157499999996" header="0.3" footer="0.3"/>
  <pageSetup paperSize="9" scale="54" fitToHeight="0"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ŽÁDOST COVID BUS (LIST 1)</vt:lpstr>
      <vt:lpstr>SEZNAM VOZIDEL (LIST2)</vt:lpstr>
      <vt:lpstr>euro2</vt:lpstr>
    </vt:vector>
  </TitlesOfParts>
  <Company>MD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Čoček Tomáš Ing. Ph.D.</dc:creator>
  <cp:lastModifiedBy>Baran Pavol Mgr.</cp:lastModifiedBy>
  <cp:lastPrinted>2020-10-19T20:12:56Z</cp:lastPrinted>
  <dcterms:created xsi:type="dcterms:W3CDTF">2020-09-04T15:13:01Z</dcterms:created>
  <dcterms:modified xsi:type="dcterms:W3CDTF">2020-10-20T18:32:28Z</dcterms:modified>
</cp:coreProperties>
</file>