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<sst xmlns="http://schemas.openxmlformats.org/spreadsheetml/2006/main" count="85">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</sst>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878636E-302"/>
      <sz val="18"/>
      <scheme val="none"/>
    </font>
    <font>
      <name val="Calibri"/>
      <charset val="238"/>
      <family val="2"/>
      <color auto="1" tint="3.3791819187863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17084</v>
      </c>
      <c r="F5" s="24">
        <f>IF(ISERROR(VLOOKUP(F$1&amp;$A5,DATA_OBLAST,2,0)),"-",VLOOKUP(F$1&amp;$A5,DATA_OBLAST,2,0))</f>
        <v>153757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102</v>
      </c>
      <c r="F6" s="25">
        <f>IF(ISERROR(VLOOKUP(F$1&amp;$A6,DATA_OBLAST,2,0)),"-",VLOOKUP(F$1&amp;$A6,DATA_OBLAST,2,0))</f>
        <v>800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1724</v>
      </c>
      <c r="F7" s="25">
        <f>IF(ISERROR(VLOOKUP(F$1&amp;$A7,DATA_OBLAST,2,0)),"-",VLOOKUP(F$1&amp;$A7,DATA_OBLAST,2,0))</f>
        <v>15341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672</v>
      </c>
      <c r="F8" s="25">
        <f>IF(ISERROR(VLOOKUP(F$1&amp;$A8,DATA_OBLAST,2,0)),"-",VLOOKUP(F$1&amp;$A8,DATA_OBLAST,2,0))</f>
        <v>6122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3048</v>
      </c>
      <c r="F9" s="25">
        <f>IF(ISERROR(VLOOKUP(F$1&amp;$A9,DATA_OBLAST,2,0)),"-",VLOOKUP(F$1&amp;$A9,DATA_OBLAST,2,0))</f>
        <v>22760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2721</v>
      </c>
      <c r="F10" s="25">
        <f>IF(ISERROR(VLOOKUP(F$1&amp;$A10,DATA_OBLAST,2,0)),"-",VLOOKUP(F$1&amp;$A10,DATA_OBLAST,2,0))</f>
        <v>25859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465</v>
      </c>
      <c r="F11" s="25">
        <f>IF(ISERROR(VLOOKUP(F$1&amp;$A11,DATA_OBLAST,2,0)),"-",VLOOKUP(F$1&amp;$A11,DATA_OBLAST,2,0))</f>
        <v>4230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167</v>
      </c>
      <c r="F12" s="28">
        <f>IF(ISERROR(VLOOKUP(F$1&amp;$A12,DATA_OBLAST,2,0)),"-",VLOOKUP(F$1&amp;$A12,DATA_OBLAST,2,0))</f>
        <v>1939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25983</v>
      </c>
      <c r="F14" s="30">
        <f>SUM(F5:F13)</f>
        <v>230808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11740</v>
      </c>
      <c r="F5" s="24">
        <f>IF(ISERROR(VLOOKUP(F$1&amp;$A5,DATA_OBLAST,2,0)),"-",VLOOKUP(F$1&amp;$A5,DATA_OBLAST,2,0))</f>
        <v>95856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221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992</v>
      </c>
      <c r="F7" s="25">
        <f>IF(ISERROR(VLOOKUP(F$1&amp;$A7,DATA_OBLAST,2,0)),"-",VLOOKUP(F$1&amp;$A7,DATA_OBLAST,2,0))</f>
        <v>8442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315</v>
      </c>
      <c r="F8" s="25">
        <f>IF(ISERROR(VLOOKUP(F$1&amp;$A8,DATA_OBLAST,2,0)),"-",VLOOKUP(F$1&amp;$A8,DATA_OBLAST,2,0))</f>
        <v>2136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1197</v>
      </c>
      <c r="F9" s="25">
        <f>IF(ISERROR(VLOOKUP(F$1&amp;$A9,DATA_OBLAST,2,0)),"-",VLOOKUP(F$1&amp;$A9,DATA_OBLAST,2,0))</f>
        <v>9889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451</v>
      </c>
      <c r="F10" s="25">
        <f>IF(ISERROR(VLOOKUP(F$1&amp;$A10,DATA_OBLAST,2,0)),"-",VLOOKUP(F$1&amp;$A10,DATA_OBLAST,2,0))</f>
        <v>3718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81</v>
      </c>
      <c r="F11" s="25">
        <f>IF(ISERROR(VLOOKUP(F$1&amp;$A11,DATA_OBLAST,2,0)),"-",VLOOKUP(F$1&amp;$A11,DATA_OBLAST,2,0))</f>
        <v>764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53</v>
      </c>
      <c r="F12" s="28">
        <f>IF(ISERROR(VLOOKUP(F$1&amp;$A12,DATA_OBLAST,2,0)),"-",VLOOKUP(F$1&amp;$A12,DATA_OBLAST,2,0))</f>
        <v>559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14850</v>
      </c>
      <c r="F14" s="29">
        <f>SUM(F5:F13)</f>
        <v>121585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 t="str">
        <f>IF(ISERROR(VLOOKUP(E$1&amp;$A5,DATA_OBLAST,2,0)),"-",VLOOKUP(E$1&amp;$A5,DATA_OBLAST,2,0))</f>
        <v>-</v>
      </c>
      <c r="F5" s="24">
        <f>IF(ISERROR(VLOOKUP(F$1&amp;$A5,DATA_OBLAST,2,0)),"-",VLOOKUP(F$1&amp;$A5,DATA_OBLAST,2,0))</f>
        <v>132379</v>
      </c>
    </row>
    <row r="6" ht="60" customHeight="1">
      <c r="A6" s="2" t="s">
        <v>36</v>
      </c>
      <c r="C6" s="12" t="s">
        <v>11</v>
      </c>
      <c r="D6" s="23"/>
      <c r="E6" s="13" t="str">
        <f>IF(ISERROR(VLOOKUP(E$1&amp;$A6,DATA_OBLAST,2,0)),"-",VLOOKUP(E$1&amp;$A6,DATA_OBLAST,2,0))</f>
        <v>-</v>
      </c>
      <c r="F6" s="25">
        <f>IF(ISERROR(VLOOKUP(F$1&amp;$A6,DATA_OBLAST,2,0)),"-",VLOOKUP(F$1&amp;$A6,DATA_OBLAST,2,0))</f>
        <v>832</v>
      </c>
    </row>
    <row r="7" ht="60" customHeight="1">
      <c r="A7" s="2" t="s">
        <v>37</v>
      </c>
      <c r="C7" s="12" t="s">
        <v>10</v>
      </c>
      <c r="D7" s="23"/>
      <c r="E7" s="13" t="str">
        <f>IF(ISERROR(VLOOKUP(E$1&amp;$A7,DATA_OBLAST,2,0)),"-",VLOOKUP(E$1&amp;$A7,DATA_OBLAST,2,0))</f>
        <v>-</v>
      </c>
      <c r="F7" s="25">
        <f>IF(ISERROR(VLOOKUP(F$1&amp;$A7,DATA_OBLAST,2,0)),"-",VLOOKUP(F$1&amp;$A7,DATA_OBLAST,2,0))</f>
        <v>12323</v>
      </c>
    </row>
    <row r="8" ht="60" customHeight="1">
      <c r="A8" s="2" t="s">
        <v>38</v>
      </c>
      <c r="C8" s="12" t="s">
        <v>9</v>
      </c>
      <c r="D8" s="23"/>
      <c r="E8" s="13" t="str">
        <f>IF(ISERROR(VLOOKUP(E$1&amp;$A8,DATA_OBLAST,2,0)),"-",VLOOKUP(E$1&amp;$A8,DATA_OBLAST,2,0))</f>
        <v>-</v>
      </c>
      <c r="F8" s="25">
        <f>IF(ISERROR(VLOOKUP(F$1&amp;$A8,DATA_OBLAST,2,0)),"-",VLOOKUP(F$1&amp;$A8,DATA_OBLAST,2,0))</f>
        <v>6335</v>
      </c>
    </row>
    <row r="9" ht="60" customHeight="1">
      <c r="A9" s="2" t="s">
        <v>39</v>
      </c>
      <c r="C9" s="12" t="s">
        <v>8</v>
      </c>
      <c r="D9" s="23"/>
      <c r="E9" s="13" t="str">
        <f>IF(ISERROR(VLOOKUP(E$1&amp;$A9,DATA_OBLAST,2,0)),"-",VLOOKUP(E$1&amp;$A9,DATA_OBLAST,2,0))</f>
        <v>-</v>
      </c>
      <c r="F9" s="25">
        <f>IF(ISERROR(VLOOKUP(F$1&amp;$A9,DATA_OBLAST,2,0)),"-",VLOOKUP(F$1&amp;$A9,DATA_OBLAST,2,0))</f>
        <v>2750</v>
      </c>
    </row>
    <row r="10" ht="60" customHeight="1">
      <c r="A10" s="2" t="s">
        <v>40</v>
      </c>
      <c r="C10" s="12" t="s">
        <v>7</v>
      </c>
      <c r="D10" s="23"/>
      <c r="E10" s="13" t="str">
        <f>IF(ISERROR(VLOOKUP(E$1&amp;$A10,DATA_OBLAST,2,0)),"-",VLOOKUP(E$1&amp;$A10,DATA_OBLAST,2,0))</f>
        <v>-</v>
      </c>
      <c r="F10" s="25">
        <f>IF(ISERROR(VLOOKUP(F$1&amp;$A10,DATA_OBLAST,2,0)),"-",VLOOKUP(F$1&amp;$A10,DATA_OBLAST,2,0))</f>
        <v>7964</v>
      </c>
    </row>
    <row r="11" ht="60" customHeight="1">
      <c r="A11" s="2" t="s">
        <v>41</v>
      </c>
      <c r="C11" s="12" t="s">
        <v>6</v>
      </c>
      <c r="D11" s="23"/>
      <c r="E11" s="13" t="str">
        <f>IF(ISERROR(VLOOKUP(E$1&amp;$A11,DATA_OBLAST,2,0)),"-",VLOOKUP(E$1&amp;$A11,DATA_OBLAST,2,0))</f>
        <v>-</v>
      </c>
      <c r="F11" s="25">
        <f>IF(ISERROR(VLOOKUP(F$1&amp;$A11,DATA_OBLAST,2,0)),"-",VLOOKUP(F$1&amp;$A11,DATA_OBLAST,2,0))</f>
        <v>598</v>
      </c>
    </row>
    <row r="12" ht="60" customHeight="1">
      <c r="A12" s="2" t="s">
        <v>42</v>
      </c>
      <c r="C12" s="26" t="s">
        <v>1</v>
      </c>
      <c r="D12" s="23"/>
      <c r="E12" s="13" t="str">
        <f>IF(ISERROR(VLOOKUP(E$1&amp;$A12,DATA_OBLAST,2,0)),"-",VLOOKUP(E$1&amp;$A12,DATA_OBLAST,2,0))</f>
        <v>-</v>
      </c>
      <c r="F12" s="25">
        <f>IF(ISERROR(VLOOKUP(F$1&amp;$A12,DATA_OBLAST,2,0)),"-",VLOOKUP(F$1&amp;$A12,DATA_OBLAST,2,0))</f>
        <v>681</v>
      </c>
    </row>
    <row r="13" ht="60" customHeight="1" thickBot="1">
      <c r="A13" s="2" t="s">
        <v>43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1225</v>
      </c>
    </row>
    <row r="14" ht="60" customHeight="1" thickTop="1" thickBot="1">
      <c r="C14" s="18" t="s">
        <v>2</v>
      </c>
      <c r="D14" s="23"/>
      <c r="E14" s="15">
        <f>SUM(E5:E13)</f>
        <v>0</v>
      </c>
      <c r="F14" s="29">
        <f>SUM(F5:F13)</f>
        <v>165087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3"/>
  <sheetFormatPr defaultRowHeight="15"/>
  <cols>
    <col min="1" max="2" width="13" customWidth="1"/>
  </cols>
  <sheetData>
    <row r="1">
      <c r="A1">
        <v>41</v>
      </c>
      <c r="B1">
        <f>+IF(RADEK_POCET&lt;1,1,RADEK_POCET)+2</f>
        <v>43</v>
      </c>
    </row>
    <row r="2">
      <c r="A2" t="s">
        <v>13</v>
      </c>
      <c r="B2" t="s">
        <v>14</v>
      </c>
    </row>
    <row r="3">
      <c r="A3" t="s">
        <v>44</v>
      </c>
      <c r="B3">
        <v>102</v>
      </c>
    </row>
    <row r="4" ht="15">
      <c r="A4" t="s">
        <v>45</v>
      </c>
      <c r="B4">
        <v>3048</v>
      </c>
    </row>
    <row r="5" ht="15">
      <c r="A5" t="s">
        <v>46</v>
      </c>
      <c r="B5">
        <v>1724</v>
      </c>
    </row>
    <row r="6" ht="15">
      <c r="A6" t="s">
        <v>47</v>
      </c>
      <c r="B6">
        <v>672</v>
      </c>
    </row>
    <row r="7" ht="15">
      <c r="A7" t="s">
        <v>48</v>
      </c>
      <c r="B7">
        <v>2721</v>
      </c>
    </row>
    <row r="8" ht="15">
      <c r="A8" t="s">
        <v>49</v>
      </c>
      <c r="B8">
        <v>17084</v>
      </c>
    </row>
    <row r="9" ht="15">
      <c r="A9" t="s">
        <v>50</v>
      </c>
      <c r="B9">
        <v>167</v>
      </c>
    </row>
    <row r="10" ht="15">
      <c r="A10" t="s">
        <v>51</v>
      </c>
      <c r="B10">
        <v>465</v>
      </c>
    </row>
    <row r="11" ht="15">
      <c r="A11" t="s">
        <v>52</v>
      </c>
      <c r="B11">
        <v>21</v>
      </c>
    </row>
    <row r="12" ht="15">
      <c r="A12" t="s">
        <v>53</v>
      </c>
      <c r="B12">
        <v>1197</v>
      </c>
    </row>
    <row r="13" ht="15">
      <c r="A13" t="s">
        <v>54</v>
      </c>
      <c r="B13">
        <v>992</v>
      </c>
    </row>
    <row r="14" ht="15">
      <c r="A14" t="s">
        <v>55</v>
      </c>
      <c r="B14">
        <v>315</v>
      </c>
    </row>
    <row r="15" ht="15">
      <c r="A15" t="s">
        <v>56</v>
      </c>
      <c r="B15">
        <v>451</v>
      </c>
    </row>
    <row r="16" ht="15">
      <c r="A16" t="s">
        <v>57</v>
      </c>
      <c r="B16">
        <v>11740</v>
      </c>
    </row>
    <row r="17" ht="15">
      <c r="A17" t="s">
        <v>58</v>
      </c>
      <c r="B17">
        <v>53</v>
      </c>
    </row>
    <row r="18" ht="15">
      <c r="A18" t="s">
        <v>59</v>
      </c>
      <c r="B18">
        <v>81</v>
      </c>
    </row>
    <row r="19" ht="15">
      <c r="A19" t="s">
        <v>60</v>
      </c>
      <c r="B19">
        <v>800</v>
      </c>
    </row>
    <row r="20" ht="15">
      <c r="A20" t="s">
        <v>61</v>
      </c>
      <c r="B20">
        <v>22760</v>
      </c>
    </row>
    <row r="21" ht="15">
      <c r="A21" t="s">
        <v>62</v>
      </c>
      <c r="B21">
        <v>15341</v>
      </c>
    </row>
    <row r="22" ht="15">
      <c r="A22" t="s">
        <v>63</v>
      </c>
      <c r="B22">
        <v>6122</v>
      </c>
    </row>
    <row r="23" ht="15">
      <c r="A23" t="s">
        <v>64</v>
      </c>
      <c r="B23">
        <v>25859</v>
      </c>
    </row>
    <row r="24" ht="15">
      <c r="A24" t="s">
        <v>65</v>
      </c>
      <c r="B24">
        <v>153757</v>
      </c>
    </row>
    <row r="25" ht="15">
      <c r="A25" t="s">
        <v>66</v>
      </c>
      <c r="B25">
        <v>1939</v>
      </c>
    </row>
    <row r="26" ht="15">
      <c r="A26" t="s">
        <v>67</v>
      </c>
      <c r="B26">
        <v>4230</v>
      </c>
    </row>
    <row r="27" ht="15">
      <c r="A27" t="s">
        <v>68</v>
      </c>
      <c r="B27">
        <v>221</v>
      </c>
    </row>
    <row r="28" ht="15">
      <c r="A28" t="s">
        <v>69</v>
      </c>
      <c r="B28">
        <v>9889</v>
      </c>
    </row>
    <row r="29" ht="15">
      <c r="A29" t="s">
        <v>70</v>
      </c>
      <c r="B29">
        <v>8442</v>
      </c>
    </row>
    <row r="30" ht="15">
      <c r="A30" t="s">
        <v>71</v>
      </c>
      <c r="B30">
        <v>2136</v>
      </c>
    </row>
    <row r="31" ht="15">
      <c r="A31" t="s">
        <v>72</v>
      </c>
      <c r="B31">
        <v>3718</v>
      </c>
    </row>
    <row r="32" ht="15">
      <c r="A32" t="s">
        <v>73</v>
      </c>
      <c r="B32">
        <v>95856</v>
      </c>
    </row>
    <row r="33" ht="15">
      <c r="A33" t="s">
        <v>74</v>
      </c>
      <c r="B33">
        <v>559</v>
      </c>
    </row>
    <row r="34" ht="15">
      <c r="A34" t="s">
        <v>75</v>
      </c>
      <c r="B34">
        <v>764</v>
      </c>
    </row>
    <row r="35" ht="15">
      <c r="A35" t="s">
        <v>76</v>
      </c>
      <c r="B35">
        <v>832</v>
      </c>
    </row>
    <row r="36" ht="15">
      <c r="A36" t="s">
        <v>77</v>
      </c>
      <c r="B36">
        <v>2750</v>
      </c>
    </row>
    <row r="37" ht="15">
      <c r="A37" t="s">
        <v>78</v>
      </c>
      <c r="B37">
        <v>12323</v>
      </c>
    </row>
    <row r="38" ht="15">
      <c r="A38" t="s">
        <v>79</v>
      </c>
      <c r="B38">
        <v>6335</v>
      </c>
    </row>
    <row r="39" ht="15">
      <c r="A39" t="s">
        <v>80</v>
      </c>
      <c r="B39">
        <v>7964</v>
      </c>
    </row>
    <row r="40" ht="15">
      <c r="A40" t="s">
        <v>81</v>
      </c>
      <c r="B40">
        <v>132379</v>
      </c>
    </row>
    <row r="41" ht="15">
      <c r="A41" t="s">
        <v>82</v>
      </c>
      <c r="B41">
        <v>681</v>
      </c>
    </row>
    <row r="42" ht="15">
      <c r="A42" t="s">
        <v>83</v>
      </c>
      <c r="B42">
        <v>598</v>
      </c>
    </row>
    <row r="43" ht="15">
      <c r="A43" t="s">
        <v>84</v>
      </c>
      <c r="B43">
        <v>1225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2024-09-04T11:45:49Z</dcterms:created>
  <dcterms:modified xsi:type="dcterms:W3CDTF">2024-09-04T09:45:49Z</dcterms:modified>
</cp:coreProperties>
</file>